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01 - Firma\Digitale Dateien\"/>
    </mc:Choice>
  </mc:AlternateContent>
  <xr:revisionPtr revIDLastSave="0" documentId="13_ncr:1_{564896A4-FE98-4C18-81E6-379D01551C62}" xr6:coauthVersionLast="45" xr6:coauthVersionMax="45" xr10:uidLastSave="{00000000-0000-0000-0000-000000000000}"/>
  <bookViews>
    <workbookView xWindow="-28860" yWindow="-2115" windowWidth="28920" windowHeight="16320" xr2:uid="{107BCD8C-4A69-44EE-BF79-FAFCE5868EC4}"/>
  </bookViews>
  <sheets>
    <sheet name="Kalkulation" sheetId="1" r:id="rId1"/>
    <sheet name="Beschreibung" sheetId="4" r:id="rId2"/>
    <sheet name="Setting" sheetId="5" r:id="rId3"/>
    <sheet name="Kunden" sheetId="3" r:id="rId4"/>
    <sheet name="Artikel" sheetId="2" r:id="rId5"/>
  </sheets>
  <definedNames>
    <definedName name="_xlnm._FilterDatabase" localSheetId="4" hidden="1">Artikel!$A$2:$G$2</definedName>
    <definedName name="Artikel">Artikel!$A:$G</definedName>
    <definedName name="_xlnm.Print_Area" localSheetId="0">Kalkulation!$B$1:$F$56</definedName>
    <definedName name="Kalkulationsaufschlag">Setting!$D$1</definedName>
    <definedName name="kunden">Kunden!$A$1:$H$31</definedName>
    <definedName name="löhne">Setting!$A$3:$C$13</definedName>
    <definedName name="löhne_gesamt">Kalkulation!$F$22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5" i="1" l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D34" i="1"/>
  <c r="D33" i="1"/>
  <c r="D32" i="1"/>
  <c r="D31" i="1"/>
  <c r="D30" i="1"/>
  <c r="D28" i="1"/>
  <c r="D27" i="1"/>
  <c r="D26" i="1"/>
  <c r="D29" i="1"/>
  <c r="C31" i="1"/>
  <c r="C32" i="1"/>
  <c r="C33" i="1"/>
  <c r="C34" i="1"/>
  <c r="C27" i="1"/>
  <c r="C28" i="1"/>
  <c r="C29" i="1"/>
  <c r="C30" i="1"/>
  <c r="C26" i="1"/>
  <c r="E27" i="1"/>
  <c r="F27" i="1" s="1"/>
  <c r="E28" i="1"/>
  <c r="F28" i="1" s="1"/>
  <c r="E29" i="1"/>
  <c r="F29" i="1" s="1"/>
  <c r="E30" i="1"/>
  <c r="F30" i="1" s="1"/>
  <c r="E31" i="1"/>
  <c r="E32" i="1"/>
  <c r="E33" i="1"/>
  <c r="E34" i="1"/>
  <c r="E26" i="1"/>
  <c r="F26" i="1" s="1"/>
  <c r="F46" i="1" s="1"/>
  <c r="F49" i="1" s="1"/>
  <c r="F31" i="1"/>
  <c r="F32" i="1"/>
  <c r="F33" i="1"/>
  <c r="F34" i="1"/>
  <c r="E14" i="1"/>
  <c r="F14" i="1" s="1"/>
  <c r="E15" i="1"/>
  <c r="F15" i="1" s="1"/>
  <c r="E16" i="1"/>
  <c r="E17" i="1"/>
  <c r="F17" i="1" s="1"/>
  <c r="E18" i="1"/>
  <c r="E19" i="1"/>
  <c r="E20" i="1"/>
  <c r="E21" i="1"/>
  <c r="E13" i="1"/>
  <c r="F13" i="1" s="1"/>
  <c r="F21" i="1"/>
  <c r="C21" i="1"/>
  <c r="F20" i="1"/>
  <c r="C20" i="1"/>
  <c r="F19" i="1"/>
  <c r="C19" i="1"/>
  <c r="F18" i="1"/>
  <c r="C18" i="1"/>
  <c r="C17" i="1"/>
  <c r="F16" i="1"/>
  <c r="C16" i="1"/>
  <c r="C15" i="1"/>
  <c r="C14" i="1"/>
  <c r="C13" i="1"/>
  <c r="B9" i="1"/>
  <c r="B10" i="1"/>
  <c r="B8" i="1"/>
  <c r="B7" i="1"/>
  <c r="B6" i="1"/>
  <c r="F4" i="2"/>
  <c r="G4" i="2" s="1"/>
  <c r="F5" i="2"/>
  <c r="G5" i="2"/>
  <c r="F6" i="2"/>
  <c r="G6" i="2"/>
  <c r="F7" i="2"/>
  <c r="G7" i="2"/>
  <c r="F8" i="2"/>
  <c r="G8" i="2"/>
  <c r="F9" i="2"/>
  <c r="G9" i="2"/>
  <c r="F10" i="2"/>
  <c r="G10" i="2"/>
  <c r="F11" i="2"/>
  <c r="G11" i="2"/>
  <c r="F12" i="2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29" i="2"/>
  <c r="G29" i="2"/>
  <c r="F30" i="2"/>
  <c r="G30" i="2"/>
  <c r="F31" i="2"/>
  <c r="G31" i="2"/>
  <c r="F32" i="2"/>
  <c r="G32" i="2"/>
  <c r="F33" i="2"/>
  <c r="G33" i="2"/>
  <c r="F34" i="2"/>
  <c r="G34" i="2"/>
  <c r="F35" i="2"/>
  <c r="G35" i="2"/>
  <c r="F36" i="2"/>
  <c r="G36" i="2"/>
  <c r="F37" i="2"/>
  <c r="G37" i="2"/>
  <c r="F38" i="2"/>
  <c r="G38" i="2"/>
  <c r="F39" i="2"/>
  <c r="G39" i="2"/>
  <c r="F40" i="2"/>
  <c r="G40" i="2"/>
  <c r="F41" i="2"/>
  <c r="G41" i="2"/>
  <c r="F42" i="2"/>
  <c r="G42" i="2"/>
  <c r="F43" i="2"/>
  <c r="G43" i="2"/>
  <c r="F44" i="2"/>
  <c r="G44" i="2"/>
  <c r="F45" i="2"/>
  <c r="G45" i="2"/>
  <c r="F46" i="2"/>
  <c r="G46" i="2"/>
  <c r="F47" i="2"/>
  <c r="G47" i="2"/>
  <c r="F48" i="2"/>
  <c r="G48" i="2"/>
  <c r="F49" i="2"/>
  <c r="G49" i="2"/>
  <c r="F50" i="2"/>
  <c r="G50" i="2"/>
  <c r="F51" i="2"/>
  <c r="G51" i="2"/>
  <c r="F52" i="2"/>
  <c r="G52" i="2"/>
  <c r="F53" i="2"/>
  <c r="G53" i="2"/>
  <c r="F54" i="2"/>
  <c r="G54" i="2"/>
  <c r="F55" i="2"/>
  <c r="G55" i="2"/>
  <c r="F56" i="2"/>
  <c r="G56" i="2"/>
  <c r="F57" i="2"/>
  <c r="G57" i="2"/>
  <c r="F58" i="2"/>
  <c r="G58" i="2"/>
  <c r="F59" i="2"/>
  <c r="G59" i="2"/>
  <c r="F60" i="2"/>
  <c r="G60" i="2"/>
  <c r="F61" i="2"/>
  <c r="G61" i="2"/>
  <c r="F62" i="2"/>
  <c r="G62" i="2"/>
  <c r="F63" i="2"/>
  <c r="G63" i="2"/>
  <c r="F64" i="2"/>
  <c r="G64" i="2"/>
  <c r="F65" i="2"/>
  <c r="G65" i="2"/>
  <c r="F66" i="2"/>
  <c r="G66" i="2"/>
  <c r="F67" i="2"/>
  <c r="G67" i="2"/>
  <c r="F68" i="2"/>
  <c r="G68" i="2"/>
  <c r="F69" i="2"/>
  <c r="G69" i="2"/>
  <c r="F70" i="2"/>
  <c r="G70" i="2"/>
  <c r="F71" i="2"/>
  <c r="G71" i="2"/>
  <c r="F72" i="2"/>
  <c r="G72" i="2"/>
  <c r="F73" i="2"/>
  <c r="G73" i="2"/>
  <c r="F74" i="2"/>
  <c r="G74" i="2"/>
  <c r="F75" i="2"/>
  <c r="G75" i="2"/>
  <c r="F76" i="2"/>
  <c r="G76" i="2"/>
  <c r="F77" i="2"/>
  <c r="G77" i="2"/>
  <c r="F78" i="2"/>
  <c r="G78" i="2"/>
  <c r="F79" i="2"/>
  <c r="G79" i="2"/>
  <c r="F80" i="2"/>
  <c r="G80" i="2"/>
  <c r="F81" i="2"/>
  <c r="G81" i="2"/>
  <c r="F82" i="2"/>
  <c r="G82" i="2"/>
  <c r="F83" i="2"/>
  <c r="G83" i="2"/>
  <c r="F84" i="2"/>
  <c r="G84" i="2"/>
  <c r="F85" i="2"/>
  <c r="G85" i="2"/>
  <c r="F86" i="2"/>
  <c r="G86" i="2"/>
  <c r="F87" i="2"/>
  <c r="G87" i="2"/>
  <c r="F88" i="2"/>
  <c r="G88" i="2"/>
  <c r="F89" i="2"/>
  <c r="G89" i="2"/>
  <c r="F90" i="2"/>
  <c r="G90" i="2"/>
  <c r="F91" i="2"/>
  <c r="G91" i="2"/>
  <c r="F92" i="2"/>
  <c r="G92" i="2"/>
  <c r="F93" i="2"/>
  <c r="G93" i="2"/>
  <c r="F94" i="2"/>
  <c r="G94" i="2"/>
  <c r="F95" i="2"/>
  <c r="G95" i="2"/>
  <c r="F96" i="2"/>
  <c r="G96" i="2"/>
  <c r="F97" i="2"/>
  <c r="G97" i="2"/>
  <c r="F98" i="2"/>
  <c r="G98" i="2"/>
  <c r="F99" i="2"/>
  <c r="G99" i="2"/>
  <c r="F100" i="2"/>
  <c r="G100" i="2"/>
  <c r="F101" i="2"/>
  <c r="G101" i="2"/>
  <c r="F102" i="2"/>
  <c r="G102" i="2"/>
  <c r="F103" i="2"/>
  <c r="G103" i="2"/>
  <c r="F104" i="2"/>
  <c r="G104" i="2"/>
  <c r="F105" i="2"/>
  <c r="G105" i="2"/>
  <c r="F106" i="2"/>
  <c r="G106" i="2"/>
  <c r="F107" i="2"/>
  <c r="G107" i="2"/>
  <c r="F108" i="2"/>
  <c r="G108" i="2"/>
  <c r="F109" i="2"/>
  <c r="G109" i="2"/>
  <c r="F110" i="2"/>
  <c r="G110" i="2"/>
  <c r="F111" i="2"/>
  <c r="G111" i="2"/>
  <c r="F112" i="2"/>
  <c r="G112" i="2"/>
  <c r="F113" i="2"/>
  <c r="G113" i="2"/>
  <c r="F114" i="2"/>
  <c r="G114" i="2"/>
  <c r="F115" i="2"/>
  <c r="G115" i="2"/>
  <c r="F116" i="2"/>
  <c r="G116" i="2"/>
  <c r="F117" i="2"/>
  <c r="G117" i="2"/>
  <c r="F118" i="2"/>
  <c r="G118" i="2"/>
  <c r="F119" i="2"/>
  <c r="G119" i="2"/>
  <c r="F120" i="2"/>
  <c r="G120" i="2"/>
  <c r="F121" i="2"/>
  <c r="G121" i="2"/>
  <c r="F122" i="2"/>
  <c r="G122" i="2"/>
  <c r="F123" i="2"/>
  <c r="G123" i="2"/>
  <c r="F124" i="2"/>
  <c r="G124" i="2"/>
  <c r="F125" i="2"/>
  <c r="G125" i="2"/>
  <c r="F126" i="2"/>
  <c r="G126" i="2"/>
  <c r="F127" i="2"/>
  <c r="G127" i="2"/>
  <c r="F128" i="2"/>
  <c r="G128" i="2"/>
  <c r="F129" i="2"/>
  <c r="G129" i="2"/>
  <c r="F130" i="2"/>
  <c r="G130" i="2"/>
  <c r="F131" i="2"/>
  <c r="G131" i="2"/>
  <c r="F132" i="2"/>
  <c r="G132" i="2"/>
  <c r="F133" i="2"/>
  <c r="G133" i="2"/>
  <c r="F134" i="2"/>
  <c r="G134" i="2"/>
  <c r="F135" i="2"/>
  <c r="G135" i="2"/>
  <c r="F136" i="2"/>
  <c r="G136" i="2"/>
  <c r="F137" i="2"/>
  <c r="G137" i="2"/>
  <c r="F138" i="2"/>
  <c r="G138" i="2"/>
  <c r="F139" i="2"/>
  <c r="G139" i="2"/>
  <c r="F140" i="2"/>
  <c r="G140" i="2"/>
  <c r="F141" i="2"/>
  <c r="G141" i="2"/>
  <c r="F142" i="2"/>
  <c r="G142" i="2"/>
  <c r="F143" i="2"/>
  <c r="G143" i="2"/>
  <c r="F144" i="2"/>
  <c r="G144" i="2"/>
  <c r="F145" i="2"/>
  <c r="G145" i="2"/>
  <c r="F146" i="2"/>
  <c r="G146" i="2"/>
  <c r="F147" i="2"/>
  <c r="G147" i="2"/>
  <c r="F148" i="2"/>
  <c r="G148" i="2"/>
  <c r="F149" i="2"/>
  <c r="G149" i="2"/>
  <c r="F150" i="2"/>
  <c r="G150" i="2"/>
  <c r="F151" i="2"/>
  <c r="G151" i="2"/>
  <c r="F152" i="2"/>
  <c r="G152" i="2"/>
  <c r="F153" i="2"/>
  <c r="G153" i="2"/>
  <c r="F154" i="2"/>
  <c r="G154" i="2"/>
  <c r="F155" i="2"/>
  <c r="G155" i="2"/>
  <c r="F156" i="2"/>
  <c r="G156" i="2"/>
  <c r="F157" i="2"/>
  <c r="G157" i="2"/>
  <c r="F158" i="2"/>
  <c r="G158" i="2"/>
  <c r="F159" i="2"/>
  <c r="G159" i="2"/>
  <c r="F160" i="2"/>
  <c r="G160" i="2"/>
  <c r="F161" i="2"/>
  <c r="G161" i="2"/>
  <c r="F162" i="2"/>
  <c r="G162" i="2"/>
  <c r="F163" i="2"/>
  <c r="G163" i="2"/>
  <c r="F164" i="2"/>
  <c r="G164" i="2"/>
  <c r="F165" i="2"/>
  <c r="G165" i="2"/>
  <c r="F166" i="2"/>
  <c r="G166" i="2"/>
  <c r="F167" i="2"/>
  <c r="G167" i="2"/>
  <c r="F168" i="2"/>
  <c r="G168" i="2"/>
  <c r="F169" i="2"/>
  <c r="G169" i="2"/>
  <c r="F170" i="2"/>
  <c r="G170" i="2"/>
  <c r="F171" i="2"/>
  <c r="G171" i="2"/>
  <c r="F172" i="2"/>
  <c r="G172" i="2"/>
  <c r="F173" i="2"/>
  <c r="G173" i="2"/>
  <c r="F174" i="2"/>
  <c r="G174" i="2"/>
  <c r="F175" i="2"/>
  <c r="G175" i="2"/>
  <c r="F176" i="2"/>
  <c r="G176" i="2"/>
  <c r="F177" i="2"/>
  <c r="G177" i="2"/>
  <c r="F178" i="2"/>
  <c r="G178" i="2"/>
  <c r="F179" i="2"/>
  <c r="G179" i="2"/>
  <c r="F180" i="2"/>
  <c r="G180" i="2"/>
  <c r="F181" i="2"/>
  <c r="G181" i="2"/>
  <c r="F182" i="2"/>
  <c r="G182" i="2"/>
  <c r="F183" i="2"/>
  <c r="G183" i="2"/>
  <c r="F184" i="2"/>
  <c r="G184" i="2"/>
  <c r="F185" i="2"/>
  <c r="G185" i="2"/>
  <c r="F186" i="2"/>
  <c r="G186" i="2"/>
  <c r="F187" i="2"/>
  <c r="G187" i="2"/>
  <c r="F188" i="2"/>
  <c r="G188" i="2"/>
  <c r="F189" i="2"/>
  <c r="G189" i="2"/>
  <c r="F190" i="2"/>
  <c r="G190" i="2"/>
  <c r="F191" i="2"/>
  <c r="G191" i="2"/>
  <c r="F192" i="2"/>
  <c r="G192" i="2"/>
  <c r="F193" i="2"/>
  <c r="G193" i="2"/>
  <c r="F194" i="2"/>
  <c r="G194" i="2"/>
  <c r="F195" i="2"/>
  <c r="G195" i="2"/>
  <c r="F196" i="2"/>
  <c r="G196" i="2"/>
  <c r="F197" i="2"/>
  <c r="G197" i="2"/>
  <c r="F198" i="2"/>
  <c r="G198" i="2"/>
  <c r="F199" i="2"/>
  <c r="G199" i="2"/>
  <c r="F200" i="2"/>
  <c r="G200" i="2"/>
  <c r="F201" i="2"/>
  <c r="G201" i="2"/>
  <c r="F202" i="2"/>
  <c r="G202" i="2"/>
  <c r="F3" i="2"/>
  <c r="G3" i="2" s="1"/>
  <c r="F22" i="1" l="1"/>
  <c r="F48" i="1" s="1"/>
  <c r="F50" i="1" s="1"/>
  <c r="F53" i="1" s="1"/>
  <c r="E55" i="1" s="1"/>
</calcChain>
</file>

<file path=xl/sharedStrings.xml><?xml version="1.0" encoding="utf-8"?>
<sst xmlns="http://schemas.openxmlformats.org/spreadsheetml/2006/main" count="94" uniqueCount="90">
  <si>
    <t>Datei:</t>
  </si>
  <si>
    <t>Beschreibung:</t>
  </si>
  <si>
    <t>Allgemeine Hinweise:</t>
  </si>
  <si>
    <t xml:space="preserve">Die Vorlage kann frei verwendet und erweitert werden. </t>
  </si>
  <si>
    <t>Lizenz:</t>
  </si>
  <si>
    <t>Private und kommerzielle Nutzung erlaubt. Weitergabe und Verkauf verboten.</t>
  </si>
  <si>
    <t>Erstellt von:</t>
  </si>
  <si>
    <t xml:space="preserve"> excel-download.com</t>
  </si>
  <si>
    <t>Weitere kostenlose EXCEL-Vorlagen finden Sie unter:</t>
  </si>
  <si>
    <t>http://EXCEL-DOWNLOAD.com</t>
  </si>
  <si>
    <t>© Markus Gehling, 2025. Alle Rechte vorbehalten.</t>
  </si>
  <si>
    <t>Angebotskalkulation 2026 mit EXCEL</t>
  </si>
  <si>
    <t>angebotskalkulation.xls</t>
  </si>
  <si>
    <t>Kategorie</t>
  </si>
  <si>
    <t>Bezeichnung</t>
  </si>
  <si>
    <t>EK Netto</t>
  </si>
  <si>
    <t>Kalk.-Aufschlag</t>
  </si>
  <si>
    <t>VK Netto</t>
  </si>
  <si>
    <t>Einheit</t>
  </si>
  <si>
    <t>mtr.</t>
  </si>
  <si>
    <t>Kalkulationsaufschlag</t>
  </si>
  <si>
    <t>Artikelliste</t>
  </si>
  <si>
    <t>Schüttgut</t>
  </si>
  <si>
    <t>Gelber Sand</t>
  </si>
  <si>
    <t>Sackware</t>
  </si>
  <si>
    <t>Zement</t>
  </si>
  <si>
    <t>Sack</t>
  </si>
  <si>
    <t>Werkzeug</t>
  </si>
  <si>
    <t>Schüppe</t>
  </si>
  <si>
    <t>Stück</t>
  </si>
  <si>
    <t>Stundenlöhne</t>
  </si>
  <si>
    <t>Auszubildener</t>
  </si>
  <si>
    <t>Handwerker</t>
  </si>
  <si>
    <t>Aushilfe</t>
  </si>
  <si>
    <t>Meister</t>
  </si>
  <si>
    <t>Fahrer</t>
  </si>
  <si>
    <t>Name</t>
  </si>
  <si>
    <t>Fa. Rheinkohle</t>
  </si>
  <si>
    <t>Straße</t>
  </si>
  <si>
    <t>PLZ</t>
  </si>
  <si>
    <t>Ort</t>
  </si>
  <si>
    <t>Weststraße 12</t>
  </si>
  <si>
    <t>Oberhausen</t>
  </si>
  <si>
    <t>info@rheinkohle.de</t>
  </si>
  <si>
    <t>Emailadresse (Angebot)</t>
  </si>
  <si>
    <t>Bemerkung</t>
  </si>
  <si>
    <t>z. Hd.</t>
  </si>
  <si>
    <t>Herr Karl Müller</t>
  </si>
  <si>
    <t>SETTING</t>
  </si>
  <si>
    <t>Artikel</t>
  </si>
  <si>
    <t>• Stundenlöhne, die Sie in Ihrer Kalkulation berücksichtigen wollen, eintragen.  Bezeichnung und Höhe der Löhne können Sie frei eintragen.</t>
  </si>
  <si>
    <t xml:space="preserve">• Den Kalkulationsaufschlag (das was Sie auf Ihren Einkaufspreis draufschlagen wollen) eintragen </t>
  </si>
  <si>
    <t>Kunden</t>
  </si>
  <si>
    <t>Die Artikel eintragen, die Sie für die Kalkulation Ihres Angebotes benötigen. Die Liste ist für 200 unterschiedliche Artikel vorgesehen.</t>
  </si>
  <si>
    <t>Hier die Kunden eintragen, die ein Angebot erhalten sollen. Kundennummer (links) benötigen Sie für die Eingabemaske (Kalkulation).</t>
  </si>
  <si>
    <t>#</t>
  </si>
  <si>
    <t>Jeder Artikel hat eine Artikelnummer (links) - diese Nummer benötigen Sie für die Eingabemaske (Kalkulation).</t>
  </si>
  <si>
    <t xml:space="preserve">Bitte nur den Einkaufspreis (EK) eintragen - der VK-Kalkulationspreis wird automatisch mittels Kalkulationsuaufschlag ermittelt. Sie können Katgorien zuordnen. </t>
  </si>
  <si>
    <t>Über diese können Sie in der Artikelliste filtern.</t>
  </si>
  <si>
    <t>Kalkulation</t>
  </si>
  <si>
    <t>Anz. Std.</t>
  </si>
  <si>
    <t>€ / Std.</t>
  </si>
  <si>
    <t>€ / Gesamt</t>
  </si>
  <si>
    <t>Menge</t>
  </si>
  <si>
    <t>Einh.</t>
  </si>
  <si>
    <t>EP</t>
  </si>
  <si>
    <t>GP</t>
  </si>
  <si>
    <t>Ihr Logo</t>
  </si>
  <si>
    <t>Löhne gesamt:</t>
  </si>
  <si>
    <t>Artikel gesamt</t>
  </si>
  <si>
    <t>kalk. Angebotspreis</t>
  </si>
  <si>
    <t>Verhandlungsspielraum in €</t>
  </si>
  <si>
    <t>Verhandlungsspielraum in %</t>
  </si>
  <si>
    <t>Angebotspreis</t>
  </si>
  <si>
    <t>Angebotskalkulation</t>
  </si>
  <si>
    <t># Std.</t>
  </si>
  <si>
    <t># Kunde</t>
  </si>
  <si>
    <t># Artikel</t>
  </si>
  <si>
    <r>
      <t xml:space="preserve">Über das Feld </t>
    </r>
    <r>
      <rPr>
        <b/>
        <sz val="11"/>
        <color theme="1"/>
        <rFont val="Calibri"/>
        <family val="2"/>
        <scheme val="minor"/>
      </rPr>
      <t xml:space="preserve">#Kunde </t>
    </r>
    <r>
      <rPr>
        <sz val="11"/>
        <color theme="1"/>
        <rFont val="Calibri"/>
        <family val="2"/>
        <scheme val="minor"/>
      </rPr>
      <t>wählen Sie den Kunden aus, der das Angebot bekommen soll. Dieser muss allerdings in der Kundenliste angelegt sein.</t>
    </r>
  </si>
  <si>
    <r>
      <t xml:space="preserve">Dann die Felder </t>
    </r>
    <r>
      <rPr>
        <b/>
        <sz val="11"/>
        <color theme="1"/>
        <rFont val="Calibri"/>
        <family val="2"/>
        <scheme val="minor"/>
      </rPr>
      <t>#Std</t>
    </r>
    <r>
      <rPr>
        <sz val="11"/>
        <color theme="1"/>
        <rFont val="Calibri"/>
        <family val="2"/>
        <scheme val="minor"/>
      </rPr>
      <t xml:space="preserve"> auswählen, mit welchen Stundensätzen Sie im Angebot arbeiten wollen. Auch diese müssen in der Lohnliste angelegt sein.</t>
    </r>
  </si>
  <si>
    <r>
      <t xml:space="preserve">In der Artikelliste über </t>
    </r>
    <r>
      <rPr>
        <b/>
        <sz val="11"/>
        <color theme="1"/>
        <rFont val="Calibri"/>
        <family val="2"/>
        <scheme val="minor"/>
      </rPr>
      <t>#Artikel</t>
    </r>
    <r>
      <rPr>
        <sz val="11"/>
        <color theme="1"/>
        <rFont val="Calibri"/>
        <family val="2"/>
        <scheme val="minor"/>
      </rPr>
      <t xml:space="preserve"> die entsprechenden Artikel für Ihr Angebot auswählen.</t>
    </r>
  </si>
  <si>
    <t>Der Angebotspreis wir nun automatisch ermittelt. Sie können unten noch eine Prozentzahl für den Verhandlungsspielraum eingeben und schon ist Ihre Angekotskalkulation fertig.</t>
  </si>
  <si>
    <t>Der Verhandlungsspielraum in Euro wird noch ausgewiesen. Damit kann man dann zur Verhandlung zum Kunden gehen.</t>
  </si>
  <si>
    <t>Dies ist eine recht einfach gestrickte Kalkulationsvorlage, gedacht für Kleinbetriebe, die mal schnell ein Angebot für den Kunden erstellen müssen.</t>
  </si>
  <si>
    <r>
      <rPr>
        <b/>
        <sz val="11"/>
        <color theme="1"/>
        <rFont val="Calibri"/>
        <family val="2"/>
        <scheme val="minor"/>
      </rPr>
      <t>Tip</t>
    </r>
    <r>
      <rPr>
        <sz val="11"/>
        <color theme="1"/>
        <rFont val="Calibri"/>
        <family val="2"/>
        <scheme val="minor"/>
      </rPr>
      <t>: Speichern Sie die fertige Kalkulaion mit Datum und Kundennamen ab. So finden Sie Ihre Angebot immer schnell wieder, wissen genau, wann Sie diese erstellt haben und</t>
    </r>
  </si>
  <si>
    <r>
      <t xml:space="preserve">können die Vorlage sofort für weitere Angebote wieder verwenden.  </t>
    </r>
    <r>
      <rPr>
        <b/>
        <sz val="11"/>
        <color theme="1"/>
        <rFont val="Calibri"/>
        <family val="2"/>
        <scheme val="minor"/>
      </rPr>
      <t xml:space="preserve">Speicherbeispiel:  251022 - Müller_Köln.xlsx </t>
    </r>
    <r>
      <rPr>
        <sz val="11"/>
        <color theme="1"/>
        <rFont val="Calibri"/>
        <family val="2"/>
        <scheme val="minor"/>
      </rPr>
      <t xml:space="preserve"> (251022 ist das Datum in umgekehrter Reihenfolge)</t>
    </r>
  </si>
  <si>
    <t>Müller, Karl-Heinz</t>
  </si>
  <si>
    <t>Südring 31</t>
  </si>
  <si>
    <t>Mückenbeck</t>
  </si>
  <si>
    <t>mueller@t-online.de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</si>
</sst>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rgb="FF00206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2" fillId="0" borderId="0" xfId="0" applyFont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vertical="top"/>
    </xf>
    <xf numFmtId="0" fontId="7" fillId="3" borderId="6" xfId="0" applyFont="1" applyFill="1" applyBorder="1" applyAlignment="1">
      <alignment horizontal="center" vertical="top"/>
    </xf>
    <xf numFmtId="0" fontId="7" fillId="3" borderId="6" xfId="0" applyFont="1" applyFill="1" applyBorder="1" applyAlignment="1">
      <alignment vertical="top"/>
    </xf>
    <xf numFmtId="0" fontId="7" fillId="3" borderId="6" xfId="0" applyFont="1" applyFill="1" applyBorder="1" applyAlignment="1">
      <alignment vertical="top" wrapText="1"/>
    </xf>
    <xf numFmtId="0" fontId="7" fillId="3" borderId="6" xfId="0" applyFont="1" applyFill="1" applyBorder="1" applyAlignment="1">
      <alignment horizontal="center" vertical="top" wrapText="1"/>
    </xf>
    <xf numFmtId="164" fontId="7" fillId="3" borderId="6" xfId="0" applyNumberFormat="1" applyFont="1" applyFill="1" applyBorder="1" applyAlignment="1">
      <alignment vertical="top"/>
    </xf>
    <xf numFmtId="0" fontId="2" fillId="0" borderId="7" xfId="0" applyFont="1" applyBorder="1" applyAlignment="1">
      <alignment horizontal="center"/>
    </xf>
    <xf numFmtId="0" fontId="2" fillId="0" borderId="8" xfId="0" applyFont="1" applyBorder="1" applyProtection="1">
      <protection locked="0"/>
    </xf>
    <xf numFmtId="0" fontId="2" fillId="0" borderId="8" xfId="0" applyFont="1" applyBorder="1" applyAlignment="1" applyProtection="1">
      <alignment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164" fontId="2" fillId="0" borderId="8" xfId="0" applyNumberFormat="1" applyFont="1" applyBorder="1" applyProtection="1">
      <protection locked="0"/>
    </xf>
    <xf numFmtId="164" fontId="2" fillId="0" borderId="8" xfId="0" applyNumberFormat="1" applyFont="1" applyBorder="1"/>
    <xf numFmtId="164" fontId="2" fillId="0" borderId="9" xfId="0" applyNumberFormat="1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Protection="1">
      <protection locked="0"/>
    </xf>
    <xf numFmtId="0" fontId="2" fillId="0" borderId="11" xfId="0" applyFont="1" applyBorder="1" applyAlignment="1" applyProtection="1">
      <alignment wrapText="1"/>
      <protection locked="0"/>
    </xf>
    <xf numFmtId="0" fontId="2" fillId="0" borderId="11" xfId="0" applyFont="1" applyBorder="1" applyAlignment="1" applyProtection="1">
      <alignment horizontal="center" wrapText="1"/>
      <protection locked="0"/>
    </xf>
    <xf numFmtId="164" fontId="2" fillId="0" borderId="11" xfId="0" applyNumberFormat="1" applyFont="1" applyBorder="1" applyProtection="1">
      <protection locked="0"/>
    </xf>
    <xf numFmtId="164" fontId="2" fillId="0" borderId="11" xfId="0" applyNumberFormat="1" applyFont="1" applyBorder="1"/>
    <xf numFmtId="164" fontId="2" fillId="0" borderId="12" xfId="0" applyNumberFormat="1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Protection="1">
      <protection locked="0"/>
    </xf>
    <xf numFmtId="0" fontId="2" fillId="0" borderId="14" xfId="0" applyFont="1" applyBorder="1" applyAlignment="1" applyProtection="1">
      <alignment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164" fontId="2" fillId="0" borderId="14" xfId="0" applyNumberFormat="1" applyFont="1" applyBorder="1" applyProtection="1">
      <protection locked="0"/>
    </xf>
    <xf numFmtId="164" fontId="2" fillId="0" borderId="14" xfId="0" applyNumberFormat="1" applyFont="1" applyBorder="1"/>
    <xf numFmtId="164" fontId="2" fillId="0" borderId="15" xfId="0" applyNumberFormat="1" applyFont="1" applyBorder="1"/>
    <xf numFmtId="0" fontId="9" fillId="0" borderId="6" xfId="0" applyFont="1" applyBorder="1" applyAlignment="1">
      <alignment horizontal="center" vertical="center"/>
    </xf>
    <xf numFmtId="10" fontId="2" fillId="0" borderId="6" xfId="0" applyNumberFormat="1" applyFont="1" applyBorder="1"/>
    <xf numFmtId="0" fontId="7" fillId="3" borderId="6" xfId="0" applyFont="1" applyFill="1" applyBorder="1"/>
    <xf numFmtId="0" fontId="7" fillId="3" borderId="6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3" borderId="3" xfId="0" applyFont="1" applyFill="1" applyBorder="1"/>
    <xf numFmtId="164" fontId="2" fillId="0" borderId="6" xfId="0" applyNumberFormat="1" applyFont="1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 applyAlignment="1"/>
    <xf numFmtId="164" fontId="2" fillId="0" borderId="19" xfId="0" applyNumberFormat="1" applyFont="1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 applyAlignment="1"/>
    <xf numFmtId="164" fontId="2" fillId="0" borderId="20" xfId="0" applyNumberFormat="1" applyFont="1" applyBorder="1"/>
    <xf numFmtId="0" fontId="2" fillId="0" borderId="21" xfId="0" applyFont="1" applyBorder="1" applyAlignment="1">
      <alignment horizontal="center"/>
    </xf>
    <xf numFmtId="0" fontId="2" fillId="0" borderId="21" xfId="0" applyFont="1" applyBorder="1" applyAlignment="1"/>
    <xf numFmtId="164" fontId="2" fillId="0" borderId="21" xfId="0" applyNumberFormat="1" applyFont="1" applyBorder="1"/>
    <xf numFmtId="0" fontId="2" fillId="0" borderId="19" xfId="0" applyFont="1" applyBorder="1"/>
    <xf numFmtId="0" fontId="3" fillId="0" borderId="19" xfId="1" applyBorder="1"/>
    <xf numFmtId="0" fontId="2" fillId="0" borderId="20" xfId="0" applyFont="1" applyBorder="1"/>
    <xf numFmtId="0" fontId="2" fillId="0" borderId="21" xfId="0" applyFont="1" applyBorder="1"/>
    <xf numFmtId="0" fontId="5" fillId="2" borderId="4" xfId="0" applyFont="1" applyFill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4" xfId="0" applyFill="1" applyBorder="1"/>
    <xf numFmtId="0" fontId="11" fillId="5" borderId="4" xfId="0" applyFont="1" applyFill="1" applyBorder="1" applyAlignment="1">
      <alignment horizontal="center"/>
    </xf>
    <xf numFmtId="0" fontId="0" fillId="0" borderId="22" xfId="0" applyBorder="1"/>
    <xf numFmtId="0" fontId="5" fillId="0" borderId="17" xfId="0" applyFont="1" applyBorder="1"/>
    <xf numFmtId="0" fontId="0" fillId="0" borderId="17" xfId="0" applyBorder="1"/>
    <xf numFmtId="0" fontId="0" fillId="0" borderId="23" xfId="0" applyBorder="1"/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0" fillId="0" borderId="25" xfId="0" applyBorder="1"/>
    <xf numFmtId="0" fontId="0" fillId="0" borderId="18" xfId="0" applyBorder="1" applyAlignment="1">
      <alignment horizontal="left"/>
    </xf>
    <xf numFmtId="0" fontId="5" fillId="0" borderId="23" xfId="0" applyFont="1" applyBorder="1"/>
    <xf numFmtId="0" fontId="0" fillId="0" borderId="26" xfId="0" applyBorder="1"/>
    <xf numFmtId="0" fontId="0" fillId="0" borderId="1" xfId="0" applyBorder="1"/>
    <xf numFmtId="0" fontId="0" fillId="0" borderId="18" xfId="0" applyBorder="1"/>
    <xf numFmtId="0" fontId="3" fillId="0" borderId="18" xfId="1" applyBorder="1"/>
    <xf numFmtId="0" fontId="6" fillId="0" borderId="18" xfId="0" applyFont="1" applyBorder="1"/>
    <xf numFmtId="0" fontId="0" fillId="0" borderId="18" xfId="0" applyFill="1" applyBorder="1"/>
    <xf numFmtId="0" fontId="0" fillId="6" borderId="6" xfId="0" applyFill="1" applyBorder="1"/>
    <xf numFmtId="0" fontId="2" fillId="0" borderId="0" xfId="0" applyFont="1" applyAlignment="1">
      <alignment horizontal="left"/>
    </xf>
    <xf numFmtId="0" fontId="7" fillId="7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7" fillId="7" borderId="1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7" fillId="7" borderId="1" xfId="0" applyFont="1" applyFill="1" applyBorder="1" applyAlignment="1"/>
    <xf numFmtId="0" fontId="2" fillId="0" borderId="1" xfId="0" applyFont="1" applyBorder="1" applyAlignment="1"/>
    <xf numFmtId="1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/>
    <xf numFmtId="164" fontId="2" fillId="0" borderId="0" xfId="0" applyNumberFormat="1" applyFont="1" applyBorder="1"/>
    <xf numFmtId="0" fontId="2" fillId="0" borderId="36" xfId="0" applyFont="1" applyBorder="1"/>
    <xf numFmtId="164" fontId="2" fillId="0" borderId="36" xfId="0" applyNumberFormat="1" applyFont="1" applyBorder="1"/>
    <xf numFmtId="0" fontId="7" fillId="0" borderId="36" xfId="0" applyFont="1" applyBorder="1"/>
    <xf numFmtId="164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2" fontId="2" fillId="0" borderId="6" xfId="0" applyNumberFormat="1" applyFont="1" applyBorder="1" applyAlignment="1" applyProtection="1">
      <alignment horizontal="center"/>
      <protection locked="0"/>
    </xf>
    <xf numFmtId="10" fontId="2" fillId="0" borderId="0" xfId="0" applyNumberFormat="1" applyFont="1" applyProtection="1"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2" fillId="0" borderId="18" xfId="0" applyFont="1" applyBorder="1"/>
    <xf numFmtId="0" fontId="14" fillId="0" borderId="18" xfId="0" applyFont="1" applyBorder="1" applyAlignment="1" applyProtection="1">
      <alignment vertical="center"/>
      <protection locked="0"/>
    </xf>
    <xf numFmtId="0" fontId="2" fillId="0" borderId="16" xfId="0" applyFont="1" applyBorder="1"/>
    <xf numFmtId="0" fontId="0" fillId="2" borderId="3" xfId="0" applyFill="1" applyBorder="1"/>
    <xf numFmtId="0" fontId="0" fillId="2" borderId="5" xfId="0" applyFill="1" applyBorder="1"/>
    <xf numFmtId="0" fontId="3" fillId="0" borderId="20" xfId="1" applyBorder="1"/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15" fillId="0" borderId="33" xfId="0" applyFont="1" applyBorder="1" applyAlignment="1">
      <alignment horizontal="left"/>
    </xf>
    <xf numFmtId="0" fontId="15" fillId="0" borderId="34" xfId="0" applyFont="1" applyBorder="1" applyAlignment="1">
      <alignment horizontal="left"/>
    </xf>
    <xf numFmtId="0" fontId="15" fillId="0" borderId="35" xfId="0" applyFont="1" applyBorder="1" applyAlignment="1">
      <alignment horizontal="left"/>
    </xf>
  </cellXfs>
  <cellStyles count="2">
    <cellStyle name="Link" xfId="1" builtinId="8"/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excel-download.com/" TargetMode="External"/><Relationship Id="rId1" Type="http://schemas.openxmlformats.org/officeDocument/2006/relationships/hyperlink" Target="http://excel-download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eller@t-online.de" TargetMode="External"/><Relationship Id="rId1" Type="http://schemas.openxmlformats.org/officeDocument/2006/relationships/hyperlink" Target="mailto:info@rheinkohle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0D466-316A-471F-B37F-4DD1C8AEB9ED}">
  <sheetPr>
    <tabColor rgb="FF00B050"/>
  </sheetPr>
  <dimension ref="A1:F56"/>
  <sheetViews>
    <sheetView showGridLines="0" showRowColHeaders="0" tabSelected="1" workbookViewId="0">
      <selection activeCell="E1" sqref="E1:F4"/>
    </sheetView>
  </sheetViews>
  <sheetFormatPr baseColWidth="10" defaultRowHeight="12.75" x14ac:dyDescent="0.2"/>
  <cols>
    <col min="1" max="1" width="8.85546875" style="1" customWidth="1"/>
    <col min="2" max="2" width="10.28515625" style="1" customWidth="1"/>
    <col min="3" max="3" width="5.42578125" style="1" customWidth="1"/>
    <col min="4" max="4" width="43.42578125" style="1" customWidth="1"/>
    <col min="5" max="16384" width="11.42578125" style="1"/>
  </cols>
  <sheetData>
    <row r="1" spans="1:6" ht="12.75" customHeight="1" x14ac:dyDescent="0.2">
      <c r="A1" s="111"/>
      <c r="B1" s="102" t="s">
        <v>74</v>
      </c>
      <c r="C1" s="103"/>
      <c r="D1" s="104"/>
      <c r="E1" s="98" t="s">
        <v>67</v>
      </c>
      <c r="F1" s="98"/>
    </row>
    <row r="2" spans="1:6" ht="12.75" customHeight="1" x14ac:dyDescent="0.2">
      <c r="A2" s="112"/>
      <c r="B2" s="105"/>
      <c r="C2" s="106"/>
      <c r="D2" s="107"/>
      <c r="E2" s="98"/>
      <c r="F2" s="98"/>
    </row>
    <row r="3" spans="1:6" ht="12.75" customHeight="1" x14ac:dyDescent="0.2">
      <c r="A3" s="112"/>
      <c r="B3" s="108"/>
      <c r="C3" s="109"/>
      <c r="D3" s="110"/>
      <c r="E3" s="98"/>
      <c r="F3" s="98"/>
    </row>
    <row r="4" spans="1:6" x14ac:dyDescent="0.2">
      <c r="A4" s="113"/>
      <c r="E4" s="98"/>
      <c r="F4" s="98"/>
    </row>
    <row r="5" spans="1:6" x14ac:dyDescent="0.2">
      <c r="A5" s="80" t="s">
        <v>76</v>
      </c>
    </row>
    <row r="6" spans="1:6" x14ac:dyDescent="0.2">
      <c r="A6" s="99">
        <v>1</v>
      </c>
      <c r="B6" s="117" t="str">
        <f>IF(ISNA(VLOOKUP(A6,kunden,2,FALSE)),"",VLOOKUP(A6,kunden,2,FALSE))</f>
        <v>Fa. Rheinkohle</v>
      </c>
      <c r="C6" s="118"/>
      <c r="D6" s="119"/>
    </row>
    <row r="7" spans="1:6" x14ac:dyDescent="0.2">
      <c r="B7" s="120" t="str">
        <f>IF(ISNA(VLOOKUP(A6,kunden,3,FALSE)),"",VLOOKUP(A6,kunden,3,FALSE))</f>
        <v>Weststraße 12</v>
      </c>
      <c r="C7" s="121"/>
      <c r="D7" s="122"/>
    </row>
    <row r="8" spans="1:6" x14ac:dyDescent="0.2">
      <c r="B8" s="120" t="str">
        <f>IF(ISNA(VLOOKUP(A6,kunden,4,FALSE)&amp;"  "&amp;VLOOKUP(A6,kunden,5,FALSE)),"",VLOOKUP(A6,kunden,4,FALSE)&amp;"  "&amp;VLOOKUP(A6,kunden,5,FALSE))</f>
        <v>45623  Oberhausen</v>
      </c>
      <c r="C8" s="121"/>
      <c r="D8" s="122"/>
    </row>
    <row r="9" spans="1:6" x14ac:dyDescent="0.2">
      <c r="B9" s="120" t="str">
        <f>IF(ISNA(VLOOKUP(A6,kunden,6,FALSE)),"","z. Hd. "&amp;VLOOKUP(A6,kunden,6,FALSE))</f>
        <v>z. Hd. Herr Karl Müller</v>
      </c>
      <c r="C9" s="121"/>
      <c r="D9" s="122"/>
    </row>
    <row r="10" spans="1:6" x14ac:dyDescent="0.2">
      <c r="B10" s="123" t="str">
        <f>IF(ISNA(VLOOKUP(A6,kunden,7,FALSE)),"",VLOOKUP(A6,kunden,7,FALSE))</f>
        <v>info@rheinkohle.de</v>
      </c>
      <c r="C10" s="124"/>
      <c r="D10" s="125"/>
    </row>
    <row r="11" spans="1:6" x14ac:dyDescent="0.2">
      <c r="B11" s="79"/>
      <c r="C11" s="79"/>
      <c r="D11" s="79"/>
    </row>
    <row r="12" spans="1:6" x14ac:dyDescent="0.2">
      <c r="A12" s="80" t="s">
        <v>75</v>
      </c>
      <c r="B12" s="80" t="s">
        <v>60</v>
      </c>
      <c r="C12" s="83" t="s">
        <v>14</v>
      </c>
      <c r="D12" s="84"/>
      <c r="E12" s="80" t="s">
        <v>61</v>
      </c>
      <c r="F12" s="80" t="s">
        <v>62</v>
      </c>
    </row>
    <row r="13" spans="1:6" x14ac:dyDescent="0.2">
      <c r="A13" s="99">
        <v>1</v>
      </c>
      <c r="B13" s="100">
        <v>5</v>
      </c>
      <c r="C13" s="81" t="str">
        <f>IF(ISNA(VLOOKUP(A13,löhne,2,FALSE)),"",VLOOKUP(A13,löhne,2,FALSE))</f>
        <v>Auszubildener</v>
      </c>
      <c r="D13" s="82"/>
      <c r="E13" s="44">
        <f>IF(ISNA(VLOOKUP(A13,löhne,3,FALSE)),"",VLOOKUP(A13,löhne,3,FALSE))</f>
        <v>25</v>
      </c>
      <c r="F13" s="44">
        <f>IF(B13="","",B13*E13)</f>
        <v>125</v>
      </c>
    </row>
    <row r="14" spans="1:6" x14ac:dyDescent="0.2">
      <c r="A14" s="99">
        <v>2</v>
      </c>
      <c r="B14" s="100">
        <v>3</v>
      </c>
      <c r="C14" s="81" t="str">
        <f>IF(ISNA(VLOOKUP(A14,löhne,2,FALSE)),"",VLOOKUP(A14,löhne,2,FALSE))</f>
        <v>Handwerker</v>
      </c>
      <c r="D14" s="82"/>
      <c r="E14" s="44">
        <f>IF(ISNA(VLOOKUP(A14,löhne,3,FALSE)),"",VLOOKUP(A14,löhne,3,FALSE))</f>
        <v>32</v>
      </c>
      <c r="F14" s="44">
        <f t="shared" ref="F14:F21" si="0">IF(B14="","",B14*E14)</f>
        <v>96</v>
      </c>
    </row>
    <row r="15" spans="1:6" x14ac:dyDescent="0.2">
      <c r="A15" s="99">
        <v>3</v>
      </c>
      <c r="B15" s="100">
        <v>2</v>
      </c>
      <c r="C15" s="81" t="str">
        <f>IF(ISNA(VLOOKUP(A15,löhne,2,FALSE)),"",VLOOKUP(A15,löhne,2,FALSE))</f>
        <v>Aushilfe</v>
      </c>
      <c r="D15" s="82"/>
      <c r="E15" s="44">
        <f>IF(ISNA(VLOOKUP(A15,löhne,3,FALSE)),"",VLOOKUP(A15,löhne,3,FALSE))</f>
        <v>15</v>
      </c>
      <c r="F15" s="44">
        <f t="shared" si="0"/>
        <v>30</v>
      </c>
    </row>
    <row r="16" spans="1:6" x14ac:dyDescent="0.2">
      <c r="A16" s="99">
        <v>4</v>
      </c>
      <c r="B16" s="100">
        <v>1</v>
      </c>
      <c r="C16" s="81" t="str">
        <f>IF(ISNA(VLOOKUP(A16,löhne,2,FALSE)),"",VLOOKUP(A16,löhne,2,FALSE))</f>
        <v>Meister</v>
      </c>
      <c r="D16" s="82"/>
      <c r="E16" s="44">
        <f>IF(ISNA(VLOOKUP(A16,löhne,3,FALSE)),"",VLOOKUP(A16,löhne,3,FALSE))</f>
        <v>55</v>
      </c>
      <c r="F16" s="44">
        <f t="shared" si="0"/>
        <v>55</v>
      </c>
    </row>
    <row r="17" spans="1:6" x14ac:dyDescent="0.2">
      <c r="A17" s="99">
        <v>5</v>
      </c>
      <c r="B17" s="100">
        <v>1</v>
      </c>
      <c r="C17" s="81" t="str">
        <f>IF(ISNA(VLOOKUP(A17,löhne,2,FALSE)),"",VLOOKUP(A17,löhne,2,FALSE))</f>
        <v>Fahrer</v>
      </c>
      <c r="D17" s="82"/>
      <c r="E17" s="44">
        <f>IF(ISNA(VLOOKUP(A17,löhne,3,FALSE)),"",VLOOKUP(A17,löhne,3,FALSE))</f>
        <v>22</v>
      </c>
      <c r="F17" s="44">
        <f t="shared" si="0"/>
        <v>22</v>
      </c>
    </row>
    <row r="18" spans="1:6" x14ac:dyDescent="0.2">
      <c r="A18" s="99"/>
      <c r="B18" s="100"/>
      <c r="C18" s="81" t="str">
        <f>IF(ISNA(VLOOKUP(A18,löhne,2,FALSE)),"",VLOOKUP(A18,löhne,2,FALSE))</f>
        <v/>
      </c>
      <c r="D18" s="82"/>
      <c r="E18" s="44" t="str">
        <f>IF(ISNA(VLOOKUP(A18,löhne,3,FALSE)),"",VLOOKUP(A18,löhne,3,FALSE))</f>
        <v/>
      </c>
      <c r="F18" s="44" t="str">
        <f t="shared" si="0"/>
        <v/>
      </c>
    </row>
    <row r="19" spans="1:6" x14ac:dyDescent="0.2">
      <c r="A19" s="99"/>
      <c r="B19" s="100"/>
      <c r="C19" s="81" t="str">
        <f>IF(ISNA(VLOOKUP(A19,löhne,2,FALSE)),"",VLOOKUP(A19,löhne,2,FALSE))</f>
        <v/>
      </c>
      <c r="D19" s="82"/>
      <c r="E19" s="44" t="str">
        <f>IF(ISNA(VLOOKUP(A19,löhne,3,FALSE)),"",VLOOKUP(A19,löhne,3,FALSE))</f>
        <v/>
      </c>
      <c r="F19" s="44" t="str">
        <f t="shared" si="0"/>
        <v/>
      </c>
    </row>
    <row r="20" spans="1:6" x14ac:dyDescent="0.2">
      <c r="A20" s="99"/>
      <c r="B20" s="100"/>
      <c r="C20" s="81" t="str">
        <f>IF(ISNA(VLOOKUP(A20,löhne,2,FALSE)),"",VLOOKUP(A20,löhne,2,FALSE))</f>
        <v/>
      </c>
      <c r="D20" s="82"/>
      <c r="E20" s="44" t="str">
        <f>IF(ISNA(VLOOKUP(A20,löhne,3,FALSE)),"",VLOOKUP(A20,löhne,3,FALSE))</f>
        <v/>
      </c>
      <c r="F20" s="44" t="str">
        <f t="shared" si="0"/>
        <v/>
      </c>
    </row>
    <row r="21" spans="1:6" x14ac:dyDescent="0.2">
      <c r="A21" s="99"/>
      <c r="B21" s="100"/>
      <c r="C21" s="81" t="str">
        <f>IF(ISNA(VLOOKUP(A21,löhne,2,FALSE)),"",VLOOKUP(A21,löhne,2,FALSE))</f>
        <v/>
      </c>
      <c r="D21" s="82"/>
      <c r="E21" s="44" t="str">
        <f>IF(ISNA(VLOOKUP(A21,löhne,3,FALSE)),"",VLOOKUP(A21,löhne,3,FALSE))</f>
        <v/>
      </c>
      <c r="F21" s="44" t="str">
        <f t="shared" si="0"/>
        <v/>
      </c>
    </row>
    <row r="22" spans="1:6" x14ac:dyDescent="0.2">
      <c r="F22" s="44">
        <f>SUM(F13:F21)</f>
        <v>328</v>
      </c>
    </row>
    <row r="25" spans="1:6" x14ac:dyDescent="0.2">
      <c r="A25" s="80" t="s">
        <v>49</v>
      </c>
      <c r="B25" s="80" t="s">
        <v>63</v>
      </c>
      <c r="C25" s="80" t="s">
        <v>64</v>
      </c>
      <c r="D25" s="86" t="s">
        <v>14</v>
      </c>
      <c r="E25" s="80" t="s">
        <v>65</v>
      </c>
      <c r="F25" s="80" t="s">
        <v>66</v>
      </c>
    </row>
    <row r="26" spans="1:6" x14ac:dyDescent="0.2">
      <c r="A26" s="99">
        <v>1</v>
      </c>
      <c r="B26" s="100">
        <v>12</v>
      </c>
      <c r="C26" s="85" t="str">
        <f>IF(A26="","",IF(ISNA(VLOOKUP(A26,Artikel,4,FALSE)),"",VLOOKUP(A26,Artikel,4,FALSE)))</f>
        <v>mtr.</v>
      </c>
      <c r="D26" s="87" t="str">
        <f>IF(A26="","",IF(ISNA(VLOOKUP(A26,Artikel,3,FALSE)),"",VLOOKUP(A26,Artikel,3,FALSE)))</f>
        <v>Gelber Sand</v>
      </c>
      <c r="E26" s="44">
        <f>IF(ISNA(VLOOKUP(A26,Artikel,7,FALSE)),"",VLOOKUP(A26,Artikel,7,FALSE))</f>
        <v>24</v>
      </c>
      <c r="F26" s="44">
        <f>IF(A26="","",B26*E26)</f>
        <v>288</v>
      </c>
    </row>
    <row r="27" spans="1:6" x14ac:dyDescent="0.2">
      <c r="A27" s="99">
        <v>2</v>
      </c>
      <c r="B27" s="100">
        <v>13</v>
      </c>
      <c r="C27" s="85" t="str">
        <f>IF(A27="","",IF(ISNA(VLOOKUP(A27,Artikel,4,FALSE)),"",VLOOKUP(A27,Artikel,4,FALSE)))</f>
        <v>Sack</v>
      </c>
      <c r="D27" s="87" t="str">
        <f>IF(A27="","",IF(ISNA(VLOOKUP(A27,Artikel,3,FALSE)),"",VLOOKUP(A27,Artikel,3,FALSE)))</f>
        <v>Zement</v>
      </c>
      <c r="E27" s="44">
        <f>IF(ISNA(VLOOKUP(A27,Artikel,7,FALSE)),"",VLOOKUP(A27,Artikel,7,FALSE))</f>
        <v>30</v>
      </c>
      <c r="F27" s="44">
        <f t="shared" ref="F27:F34" si="1">IF(A27="","",B27*E27)</f>
        <v>390</v>
      </c>
    </row>
    <row r="28" spans="1:6" x14ac:dyDescent="0.2">
      <c r="A28" s="99">
        <v>3</v>
      </c>
      <c r="B28" s="100">
        <v>10</v>
      </c>
      <c r="C28" s="85" t="str">
        <f>IF(A28="","",IF(ISNA(VLOOKUP(A28,Artikel,4,FALSE)),"",VLOOKUP(A28,Artikel,4,FALSE)))</f>
        <v>Stück</v>
      </c>
      <c r="D28" s="87" t="str">
        <f>IF(A28="","",IF(ISNA(VLOOKUP(A28,Artikel,3,FALSE)),"",VLOOKUP(A28,Artikel,3,FALSE)))</f>
        <v>Schüppe</v>
      </c>
      <c r="E28" s="44">
        <f>IF(ISNA(VLOOKUP(A28,Artikel,7,FALSE)),"",VLOOKUP(A28,Artikel,7,FALSE))</f>
        <v>15</v>
      </c>
      <c r="F28" s="44">
        <f t="shared" si="1"/>
        <v>150</v>
      </c>
    </row>
    <row r="29" spans="1:6" x14ac:dyDescent="0.2">
      <c r="A29" s="99"/>
      <c r="B29" s="100"/>
      <c r="C29" s="85" t="str">
        <f>IF(A29="","",IF(ISNA(VLOOKUP(A29,Artikel,4,FALSE)),"",VLOOKUP(A29,Artikel,4,FALSE)))</f>
        <v/>
      </c>
      <c r="D29" s="87" t="str">
        <f>IF(A29="","",IF(ISNA(VLOOKUP(A29,Artikel,3,FALSE)),"",VLOOKUP(A29,Artikel,3,FALSE)))</f>
        <v/>
      </c>
      <c r="E29" s="44" t="str">
        <f>IF(ISNA(VLOOKUP(A29,Artikel,7,FALSE)),"",VLOOKUP(A29,Artikel,7,FALSE))</f>
        <v/>
      </c>
      <c r="F29" s="44" t="str">
        <f t="shared" si="1"/>
        <v/>
      </c>
    </row>
    <row r="30" spans="1:6" x14ac:dyDescent="0.2">
      <c r="A30" s="99"/>
      <c r="B30" s="100"/>
      <c r="C30" s="85" t="str">
        <f>IF(A30="","",IF(ISNA(VLOOKUP(A30,Artikel,4,FALSE)),"",VLOOKUP(A30,Artikel,4,FALSE)))</f>
        <v/>
      </c>
      <c r="D30" s="87" t="str">
        <f>IF(A30="","",IF(ISNA(VLOOKUP(A30,Artikel,3,FALSE)),"",VLOOKUP(A30,Artikel,3,FALSE)))</f>
        <v/>
      </c>
      <c r="E30" s="44" t="str">
        <f>IF(ISNA(VLOOKUP(A30,Artikel,7,FALSE)),"",VLOOKUP(A30,Artikel,7,FALSE))</f>
        <v/>
      </c>
      <c r="F30" s="44" t="str">
        <f t="shared" si="1"/>
        <v/>
      </c>
    </row>
    <row r="31" spans="1:6" x14ac:dyDescent="0.2">
      <c r="A31" s="99"/>
      <c r="B31" s="100"/>
      <c r="C31" s="85" t="str">
        <f>IF(A31="","",IF(ISNA(VLOOKUP(A31,Artikel,4,FALSE)),"",VLOOKUP(A31,Artikel,4,FALSE)))</f>
        <v/>
      </c>
      <c r="D31" s="87" t="str">
        <f>IF(A31="","",IF(ISNA(VLOOKUP(A31,Artikel,3,FALSE)),"",VLOOKUP(A31,Artikel,3,FALSE)))</f>
        <v/>
      </c>
      <c r="E31" s="44" t="str">
        <f>IF(ISNA(VLOOKUP(A31,Artikel,7,FALSE)),"",VLOOKUP(A31,Artikel,7,FALSE))</f>
        <v/>
      </c>
      <c r="F31" s="44" t="str">
        <f t="shared" si="1"/>
        <v/>
      </c>
    </row>
    <row r="32" spans="1:6" x14ac:dyDescent="0.2">
      <c r="A32" s="99"/>
      <c r="B32" s="100"/>
      <c r="C32" s="85" t="str">
        <f>IF(A32="","",IF(ISNA(VLOOKUP(A32,Artikel,4,FALSE)),"",VLOOKUP(A32,Artikel,4,FALSE)))</f>
        <v/>
      </c>
      <c r="D32" s="87" t="str">
        <f>IF(A32="","",IF(ISNA(VLOOKUP(A32,Artikel,3,FALSE)),"",VLOOKUP(A32,Artikel,3,FALSE)))</f>
        <v/>
      </c>
      <c r="E32" s="44" t="str">
        <f>IF(ISNA(VLOOKUP(A32,Artikel,7,FALSE)),"",VLOOKUP(A32,Artikel,7,FALSE))</f>
        <v/>
      </c>
      <c r="F32" s="44" t="str">
        <f t="shared" si="1"/>
        <v/>
      </c>
    </row>
    <row r="33" spans="1:6" x14ac:dyDescent="0.2">
      <c r="A33" s="99"/>
      <c r="B33" s="100"/>
      <c r="C33" s="85" t="str">
        <f>IF(A33="","",IF(ISNA(VLOOKUP(A33,Artikel,4,FALSE)),"",VLOOKUP(A33,Artikel,4,FALSE)))</f>
        <v/>
      </c>
      <c r="D33" s="87" t="str">
        <f>IF(A33="","",IF(ISNA(VLOOKUP(A33,Artikel,3,FALSE)),"",VLOOKUP(A33,Artikel,3,FALSE)))</f>
        <v/>
      </c>
      <c r="E33" s="44" t="str">
        <f>IF(ISNA(VLOOKUP(A33,Artikel,7,FALSE)),"",VLOOKUP(A33,Artikel,7,FALSE))</f>
        <v/>
      </c>
      <c r="F33" s="44" t="str">
        <f t="shared" si="1"/>
        <v/>
      </c>
    </row>
    <row r="34" spans="1:6" x14ac:dyDescent="0.2">
      <c r="A34" s="99"/>
      <c r="B34" s="100"/>
      <c r="C34" s="85" t="str">
        <f>IF(A34="","",IF(ISNA(VLOOKUP(A34,Artikel,4,FALSE)),"",VLOOKUP(A34,Artikel,4,FALSE)))</f>
        <v/>
      </c>
      <c r="D34" s="87" t="str">
        <f>IF(A34="","",IF(ISNA(VLOOKUP(A34,Artikel,3,FALSE)),"",VLOOKUP(A34,Artikel,3,FALSE)))</f>
        <v/>
      </c>
      <c r="E34" s="44" t="str">
        <f>IF(ISNA(VLOOKUP(A34,Artikel,7,FALSE)),"",VLOOKUP(A34,Artikel,7,FALSE))</f>
        <v/>
      </c>
      <c r="F34" s="44" t="str">
        <f t="shared" si="1"/>
        <v/>
      </c>
    </row>
    <row r="35" spans="1:6" x14ac:dyDescent="0.2">
      <c r="A35" s="99"/>
      <c r="B35" s="100"/>
      <c r="C35" s="85" t="str">
        <f>IF(A35="","",IF(ISNA(VLOOKUP(A35,Artikel,4,FALSE)),"",VLOOKUP(A35,Artikel,4,FALSE)))</f>
        <v/>
      </c>
      <c r="D35" s="87" t="str">
        <f>IF(A35="","",IF(ISNA(VLOOKUP(A35,Artikel,3,FALSE)),"",VLOOKUP(A35,Artikel,3,FALSE)))</f>
        <v/>
      </c>
      <c r="E35" s="44" t="str">
        <f>IF(ISNA(VLOOKUP(A35,Artikel,7,FALSE)),"",VLOOKUP(A35,Artikel,7,FALSE))</f>
        <v/>
      </c>
      <c r="F35" s="44" t="str">
        <f t="shared" ref="F35:F36" si="2">IF(A35="","",B35*E35)</f>
        <v/>
      </c>
    </row>
    <row r="36" spans="1:6" x14ac:dyDescent="0.2">
      <c r="A36" s="99"/>
      <c r="B36" s="100"/>
      <c r="C36" s="85" t="str">
        <f>IF(A36="","",IF(ISNA(VLOOKUP(A36,Artikel,4,FALSE)),"",VLOOKUP(A36,Artikel,4,FALSE)))</f>
        <v/>
      </c>
      <c r="D36" s="87" t="str">
        <f>IF(A36="","",IF(ISNA(VLOOKUP(A36,Artikel,3,FALSE)),"",VLOOKUP(A36,Artikel,3,FALSE)))</f>
        <v/>
      </c>
      <c r="E36" s="44" t="str">
        <f>IF(ISNA(VLOOKUP(A36,Artikel,7,FALSE)),"",VLOOKUP(A36,Artikel,7,FALSE))</f>
        <v/>
      </c>
      <c r="F36" s="44" t="str">
        <f t="shared" si="2"/>
        <v/>
      </c>
    </row>
    <row r="37" spans="1:6" x14ac:dyDescent="0.2">
      <c r="A37" s="99"/>
      <c r="B37" s="100"/>
      <c r="C37" s="85" t="str">
        <f>IF(A37="","",IF(ISNA(VLOOKUP(A37,Artikel,4,FALSE)),"",VLOOKUP(A37,Artikel,4,FALSE)))</f>
        <v/>
      </c>
      <c r="D37" s="87" t="str">
        <f>IF(A37="","",IF(ISNA(VLOOKUP(A37,Artikel,3,FALSE)),"",VLOOKUP(A37,Artikel,3,FALSE)))</f>
        <v/>
      </c>
      <c r="E37" s="44" t="str">
        <f>IF(ISNA(VLOOKUP(A37,Artikel,7,FALSE)),"",VLOOKUP(A37,Artikel,7,FALSE))</f>
        <v/>
      </c>
      <c r="F37" s="44" t="str">
        <f t="shared" ref="F37:F43" si="3">IF(A37="","",B37*E37)</f>
        <v/>
      </c>
    </row>
    <row r="38" spans="1:6" x14ac:dyDescent="0.2">
      <c r="A38" s="99"/>
      <c r="B38" s="100"/>
      <c r="C38" s="85" t="str">
        <f>IF(A38="","",IF(ISNA(VLOOKUP(A38,Artikel,4,FALSE)),"",VLOOKUP(A38,Artikel,4,FALSE)))</f>
        <v/>
      </c>
      <c r="D38" s="87" t="str">
        <f>IF(A38="","",IF(ISNA(VLOOKUP(A38,Artikel,3,FALSE)),"",VLOOKUP(A38,Artikel,3,FALSE)))</f>
        <v/>
      </c>
      <c r="E38" s="44" t="str">
        <f>IF(ISNA(VLOOKUP(A38,Artikel,7,FALSE)),"",VLOOKUP(A38,Artikel,7,FALSE))</f>
        <v/>
      </c>
      <c r="F38" s="44" t="str">
        <f t="shared" si="3"/>
        <v/>
      </c>
    </row>
    <row r="39" spans="1:6" x14ac:dyDescent="0.2">
      <c r="A39" s="99"/>
      <c r="B39" s="100"/>
      <c r="C39" s="85" t="str">
        <f>IF(A39="","",IF(ISNA(VLOOKUP(A39,Artikel,4,FALSE)),"",VLOOKUP(A39,Artikel,4,FALSE)))</f>
        <v/>
      </c>
      <c r="D39" s="87" t="str">
        <f>IF(A39="","",IF(ISNA(VLOOKUP(A39,Artikel,3,FALSE)),"",VLOOKUP(A39,Artikel,3,FALSE)))</f>
        <v/>
      </c>
      <c r="E39" s="44" t="str">
        <f>IF(ISNA(VLOOKUP(A39,Artikel,7,FALSE)),"",VLOOKUP(A39,Artikel,7,FALSE))</f>
        <v/>
      </c>
      <c r="F39" s="44" t="str">
        <f t="shared" si="3"/>
        <v/>
      </c>
    </row>
    <row r="40" spans="1:6" x14ac:dyDescent="0.2">
      <c r="A40" s="99"/>
      <c r="B40" s="100"/>
      <c r="C40" s="85" t="str">
        <f>IF(A40="","",IF(ISNA(VLOOKUP(A40,Artikel,4,FALSE)),"",VLOOKUP(A40,Artikel,4,FALSE)))</f>
        <v/>
      </c>
      <c r="D40" s="87" t="str">
        <f>IF(A40="","",IF(ISNA(VLOOKUP(A40,Artikel,3,FALSE)),"",VLOOKUP(A40,Artikel,3,FALSE)))</f>
        <v/>
      </c>
      <c r="E40" s="44" t="str">
        <f>IF(ISNA(VLOOKUP(A40,Artikel,7,FALSE)),"",VLOOKUP(A40,Artikel,7,FALSE))</f>
        <v/>
      </c>
      <c r="F40" s="44" t="str">
        <f t="shared" si="3"/>
        <v/>
      </c>
    </row>
    <row r="41" spans="1:6" x14ac:dyDescent="0.2">
      <c r="A41" s="99"/>
      <c r="B41" s="100"/>
      <c r="C41" s="85" t="str">
        <f>IF(A41="","",IF(ISNA(VLOOKUP(A41,Artikel,4,FALSE)),"",VLOOKUP(A41,Artikel,4,FALSE)))</f>
        <v/>
      </c>
      <c r="D41" s="87" t="str">
        <f>IF(A41="","",IF(ISNA(VLOOKUP(A41,Artikel,3,FALSE)),"",VLOOKUP(A41,Artikel,3,FALSE)))</f>
        <v/>
      </c>
      <c r="E41" s="44" t="str">
        <f>IF(ISNA(VLOOKUP(A41,Artikel,7,FALSE)),"",VLOOKUP(A41,Artikel,7,FALSE))</f>
        <v/>
      </c>
      <c r="F41" s="44" t="str">
        <f t="shared" si="3"/>
        <v/>
      </c>
    </row>
    <row r="42" spans="1:6" x14ac:dyDescent="0.2">
      <c r="A42" s="99"/>
      <c r="B42" s="100"/>
      <c r="C42" s="85" t="str">
        <f>IF(A42="","",IF(ISNA(VLOOKUP(A42,Artikel,4,FALSE)),"",VLOOKUP(A42,Artikel,4,FALSE)))</f>
        <v/>
      </c>
      <c r="D42" s="87" t="str">
        <f>IF(A42="","",IF(ISNA(VLOOKUP(A42,Artikel,3,FALSE)),"",VLOOKUP(A42,Artikel,3,FALSE)))</f>
        <v/>
      </c>
      <c r="E42" s="44" t="str">
        <f>IF(ISNA(VLOOKUP(A42,Artikel,7,FALSE)),"",VLOOKUP(A42,Artikel,7,FALSE))</f>
        <v/>
      </c>
      <c r="F42" s="44" t="str">
        <f t="shared" si="3"/>
        <v/>
      </c>
    </row>
    <row r="43" spans="1:6" x14ac:dyDescent="0.2">
      <c r="A43" s="99"/>
      <c r="B43" s="100"/>
      <c r="C43" s="85" t="str">
        <f>IF(A43="","",IF(ISNA(VLOOKUP(A43,Artikel,4,FALSE)),"",VLOOKUP(A43,Artikel,4,FALSE)))</f>
        <v/>
      </c>
      <c r="D43" s="87" t="str">
        <f>IF(A43="","",IF(ISNA(VLOOKUP(A43,Artikel,3,FALSE)),"",VLOOKUP(A43,Artikel,3,FALSE)))</f>
        <v/>
      </c>
      <c r="E43" s="44" t="str">
        <f>IF(ISNA(VLOOKUP(A43,Artikel,7,FALSE)),"",VLOOKUP(A43,Artikel,7,FALSE))</f>
        <v/>
      </c>
      <c r="F43" s="44" t="str">
        <f t="shared" si="3"/>
        <v/>
      </c>
    </row>
    <row r="44" spans="1:6" x14ac:dyDescent="0.2">
      <c r="A44" s="99"/>
      <c r="B44" s="100"/>
      <c r="C44" s="85" t="str">
        <f>IF(A44="","",IF(ISNA(VLOOKUP(A44,Artikel,4,FALSE)),"",VLOOKUP(A44,Artikel,4,FALSE)))</f>
        <v/>
      </c>
      <c r="D44" s="87" t="str">
        <f>IF(A44="","",IF(ISNA(VLOOKUP(A44,Artikel,3,FALSE)),"",VLOOKUP(A44,Artikel,3,FALSE)))</f>
        <v/>
      </c>
      <c r="E44" s="44" t="str">
        <f>IF(ISNA(VLOOKUP(A44,Artikel,7,FALSE)),"",VLOOKUP(A44,Artikel,7,FALSE))</f>
        <v/>
      </c>
      <c r="F44" s="44" t="str">
        <f t="shared" ref="F44:F45" si="4">IF(A44="","",B44*E44)</f>
        <v/>
      </c>
    </row>
    <row r="45" spans="1:6" x14ac:dyDescent="0.2">
      <c r="A45" s="99"/>
      <c r="B45" s="100"/>
      <c r="C45" s="85" t="str">
        <f>IF(A45="","",IF(ISNA(VLOOKUP(A45,Artikel,4,FALSE)),"",VLOOKUP(A45,Artikel,4,FALSE)))</f>
        <v/>
      </c>
      <c r="D45" s="87" t="str">
        <f>IF(A45="","",IF(ISNA(VLOOKUP(A45,Artikel,3,FALSE)),"",VLOOKUP(A45,Artikel,3,FALSE)))</f>
        <v/>
      </c>
      <c r="E45" s="44" t="str">
        <f>IF(ISNA(VLOOKUP(A45,Artikel,7,FALSE)),"",VLOOKUP(A45,Artikel,7,FALSE))</f>
        <v/>
      </c>
      <c r="F45" s="44" t="str">
        <f t="shared" si="4"/>
        <v/>
      </c>
    </row>
    <row r="46" spans="1:6" x14ac:dyDescent="0.2">
      <c r="A46" s="88"/>
      <c r="B46" s="89"/>
      <c r="C46" s="89"/>
      <c r="D46" s="90"/>
      <c r="E46" s="91"/>
      <c r="F46" s="44">
        <f>SUM(F26:F45)</f>
        <v>828</v>
      </c>
    </row>
    <row r="48" spans="1:6" x14ac:dyDescent="0.2">
      <c r="D48" s="9" t="s">
        <v>68</v>
      </c>
      <c r="F48" s="7">
        <f>löhne_gesamt</f>
        <v>328</v>
      </c>
    </row>
    <row r="49" spans="4:6" x14ac:dyDescent="0.2">
      <c r="D49" s="9" t="s">
        <v>69</v>
      </c>
      <c r="F49" s="7">
        <f>F46</f>
        <v>828</v>
      </c>
    </row>
    <row r="50" spans="4:6" ht="13.5" thickBot="1" x14ac:dyDescent="0.25">
      <c r="D50" s="94" t="s">
        <v>70</v>
      </c>
      <c r="E50" s="92"/>
      <c r="F50" s="93">
        <f>F48+F49</f>
        <v>1156</v>
      </c>
    </row>
    <row r="51" spans="4:6" ht="13.5" thickTop="1" x14ac:dyDescent="0.2">
      <c r="D51" s="9"/>
    </row>
    <row r="52" spans="4:6" x14ac:dyDescent="0.2">
      <c r="D52" s="9" t="s">
        <v>72</v>
      </c>
      <c r="F52" s="101">
        <v>0.15</v>
      </c>
    </row>
    <row r="53" spans="4:6" x14ac:dyDescent="0.2">
      <c r="D53" s="9" t="s">
        <v>71</v>
      </c>
      <c r="F53" s="7">
        <f>F50*F52</f>
        <v>173.4</v>
      </c>
    </row>
    <row r="55" spans="4:6" x14ac:dyDescent="0.2">
      <c r="D55" s="97" t="s">
        <v>73</v>
      </c>
      <c r="E55" s="95">
        <f>F53+F50</f>
        <v>1329.4</v>
      </c>
      <c r="F55" s="96"/>
    </row>
    <row r="56" spans="4:6" x14ac:dyDescent="0.2">
      <c r="D56" s="97"/>
      <c r="E56" s="96"/>
      <c r="F56" s="96"/>
    </row>
  </sheetData>
  <sheetProtection algorithmName="SHA-512" hashValue="t0utvykUKZcaGCNAfFjChOVHTLCieCCs5RfrjxmaDHhQkD+KsjElfRQLbRpdgW6tEDEcfyTehKWvFtWO+KxWNA==" saltValue="tScnQG/jDvzKWGPZuBdmMg==" spinCount="100000" sheet="1" objects="1" scenarios="1" selectLockedCells="1"/>
  <mergeCells count="20">
    <mergeCell ref="E1:F4"/>
    <mergeCell ref="D55:D56"/>
    <mergeCell ref="E55:F56"/>
    <mergeCell ref="B1:D3"/>
    <mergeCell ref="C16:D16"/>
    <mergeCell ref="C17:D17"/>
    <mergeCell ref="C18:D18"/>
    <mergeCell ref="C19:D19"/>
    <mergeCell ref="C20:D20"/>
    <mergeCell ref="C21:D21"/>
    <mergeCell ref="B11:D11"/>
    <mergeCell ref="C13:D13"/>
    <mergeCell ref="C12:D12"/>
    <mergeCell ref="C14:D14"/>
    <mergeCell ref="C15:D15"/>
    <mergeCell ref="B6:D6"/>
    <mergeCell ref="B7:D7"/>
    <mergeCell ref="B8:D8"/>
    <mergeCell ref="B9:D9"/>
    <mergeCell ref="B10:D10"/>
  </mergeCells>
  <conditionalFormatting sqref="B9:D9">
    <cfRule type="cellIs" dxfId="0" priority="1" operator="equal">
      <formula>""</formula>
    </cfRule>
  </conditionalFormatting>
  <pageMargins left="0.9055118110236221" right="0.31496062992125984" top="0.78740157480314965" bottom="0.78740157480314965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90180-5C27-4059-901E-966BEBD51963}">
  <dimension ref="A1:C35"/>
  <sheetViews>
    <sheetView showGridLines="0" showRowColHeaders="0" workbookViewId="0">
      <pane ySplit="54" topLeftCell="A55" activePane="bottomLeft" state="frozen"/>
      <selection pane="bottomLeft" activeCell="F11" sqref="F11"/>
    </sheetView>
  </sheetViews>
  <sheetFormatPr baseColWidth="10" defaultRowHeight="15" x14ac:dyDescent="0.25"/>
  <cols>
    <col min="1" max="1" width="23.85546875" customWidth="1"/>
    <col min="2" max="2" width="11" bestFit="1" customWidth="1"/>
    <col min="3" max="3" width="162.42578125" bestFit="1" customWidth="1"/>
  </cols>
  <sheetData>
    <row r="1" spans="1:3" ht="15.75" x14ac:dyDescent="0.25">
      <c r="A1" s="3" t="s">
        <v>11</v>
      </c>
      <c r="B1" s="66"/>
      <c r="C1" s="67"/>
    </row>
    <row r="2" spans="1:3" x14ac:dyDescent="0.25">
      <c r="A2" s="62"/>
      <c r="B2" s="62"/>
      <c r="C2" s="69"/>
    </row>
    <row r="3" spans="1:3" x14ac:dyDescent="0.25">
      <c r="A3" s="63" t="s">
        <v>0</v>
      </c>
      <c r="B3" s="59" t="s">
        <v>12</v>
      </c>
      <c r="C3" s="70"/>
    </row>
    <row r="4" spans="1:3" x14ac:dyDescent="0.25">
      <c r="A4" s="63"/>
      <c r="B4" s="71"/>
      <c r="C4" s="74"/>
    </row>
    <row r="5" spans="1:3" x14ac:dyDescent="0.25">
      <c r="A5" s="4" t="s">
        <v>1</v>
      </c>
      <c r="B5" s="58" t="s">
        <v>48</v>
      </c>
      <c r="C5" s="60" t="s">
        <v>51</v>
      </c>
    </row>
    <row r="6" spans="1:3" x14ac:dyDescent="0.25">
      <c r="A6" s="64"/>
      <c r="B6" s="73"/>
      <c r="C6" s="77" t="s">
        <v>50</v>
      </c>
    </row>
    <row r="7" spans="1:3" x14ac:dyDescent="0.25">
      <c r="A7" s="5"/>
      <c r="B7" s="68" t="s">
        <v>52</v>
      </c>
      <c r="C7" s="60" t="s">
        <v>54</v>
      </c>
    </row>
    <row r="8" spans="1:3" x14ac:dyDescent="0.25">
      <c r="A8" s="5"/>
      <c r="B8" s="61" t="s">
        <v>49</v>
      </c>
      <c r="C8" s="60" t="s">
        <v>53</v>
      </c>
    </row>
    <row r="9" spans="1:3" x14ac:dyDescent="0.25">
      <c r="A9" s="64"/>
      <c r="B9" s="62"/>
      <c r="C9" s="77" t="s">
        <v>56</v>
      </c>
    </row>
    <row r="10" spans="1:3" x14ac:dyDescent="0.25">
      <c r="A10" s="64"/>
      <c r="B10" s="64"/>
      <c r="C10" s="77" t="s">
        <v>57</v>
      </c>
    </row>
    <row r="11" spans="1:3" x14ac:dyDescent="0.25">
      <c r="A11" s="64"/>
      <c r="B11" s="64"/>
      <c r="C11" s="77" t="s">
        <v>58</v>
      </c>
    </row>
    <row r="12" spans="1:3" x14ac:dyDescent="0.25">
      <c r="A12" s="64"/>
      <c r="B12" s="78" t="s">
        <v>59</v>
      </c>
      <c r="C12" s="77" t="s">
        <v>78</v>
      </c>
    </row>
    <row r="13" spans="1:3" x14ac:dyDescent="0.25">
      <c r="A13" s="64"/>
      <c r="B13" s="64"/>
      <c r="C13" s="77" t="s">
        <v>79</v>
      </c>
    </row>
    <row r="14" spans="1:3" x14ac:dyDescent="0.25">
      <c r="A14" s="64"/>
      <c r="B14" s="64"/>
      <c r="C14" s="77" t="s">
        <v>80</v>
      </c>
    </row>
    <row r="15" spans="1:3" x14ac:dyDescent="0.25">
      <c r="A15" s="64"/>
      <c r="B15" s="64"/>
      <c r="C15" s="77" t="s">
        <v>81</v>
      </c>
    </row>
    <row r="16" spans="1:3" x14ac:dyDescent="0.25">
      <c r="A16" s="64"/>
      <c r="B16" s="64"/>
      <c r="C16" s="77" t="s">
        <v>82</v>
      </c>
    </row>
    <row r="17" spans="1:3" x14ac:dyDescent="0.25">
      <c r="A17" s="64"/>
      <c r="B17" s="64"/>
      <c r="C17" s="77"/>
    </row>
    <row r="18" spans="1:3" x14ac:dyDescent="0.25">
      <c r="A18" s="64"/>
      <c r="B18" s="64"/>
      <c r="C18" s="77" t="s">
        <v>83</v>
      </c>
    </row>
    <row r="19" spans="1:3" x14ac:dyDescent="0.25">
      <c r="A19" s="64"/>
      <c r="B19" s="64"/>
      <c r="C19" s="114" t="s">
        <v>84</v>
      </c>
    </row>
    <row r="20" spans="1:3" x14ac:dyDescent="0.25">
      <c r="A20" s="64"/>
      <c r="B20" s="64"/>
      <c r="C20" s="115" t="s">
        <v>85</v>
      </c>
    </row>
    <row r="21" spans="1:3" x14ac:dyDescent="0.25">
      <c r="A21" s="64"/>
      <c r="B21" s="64"/>
      <c r="C21" s="74"/>
    </row>
    <row r="22" spans="1:3" x14ac:dyDescent="0.25">
      <c r="A22" s="63" t="s">
        <v>2</v>
      </c>
      <c r="B22" s="63"/>
      <c r="C22" s="74" t="s">
        <v>3</v>
      </c>
    </row>
    <row r="23" spans="1:3" x14ac:dyDescent="0.25">
      <c r="A23" s="63" t="s">
        <v>4</v>
      </c>
      <c r="B23" s="63"/>
      <c r="C23" s="74" t="s">
        <v>5</v>
      </c>
    </row>
    <row r="24" spans="1:3" x14ac:dyDescent="0.25">
      <c r="A24" s="63" t="s">
        <v>6</v>
      </c>
      <c r="B24" s="63"/>
      <c r="C24" s="75" t="s">
        <v>7</v>
      </c>
    </row>
    <row r="25" spans="1:3" x14ac:dyDescent="0.25">
      <c r="A25" s="64"/>
      <c r="B25" s="64"/>
      <c r="C25" s="74"/>
    </row>
    <row r="26" spans="1:3" x14ac:dyDescent="0.25">
      <c r="A26" s="64"/>
      <c r="B26" s="64"/>
      <c r="C26" s="74"/>
    </row>
    <row r="27" spans="1:3" x14ac:dyDescent="0.25">
      <c r="A27" s="64"/>
      <c r="B27" s="64"/>
      <c r="C27" s="74"/>
    </row>
    <row r="28" spans="1:3" x14ac:dyDescent="0.25">
      <c r="A28" s="64"/>
      <c r="B28" s="64"/>
      <c r="C28" s="76" t="s">
        <v>8</v>
      </c>
    </row>
    <row r="29" spans="1:3" x14ac:dyDescent="0.25">
      <c r="A29" s="64"/>
      <c r="B29" s="64"/>
      <c r="C29" s="75" t="s">
        <v>9</v>
      </c>
    </row>
    <row r="30" spans="1:3" x14ac:dyDescent="0.25">
      <c r="A30" s="64"/>
      <c r="B30" s="64"/>
      <c r="C30" s="74"/>
    </row>
    <row r="31" spans="1:3" x14ac:dyDescent="0.25">
      <c r="B31" s="64"/>
      <c r="C31" s="74" t="s">
        <v>10</v>
      </c>
    </row>
    <row r="32" spans="1:3" x14ac:dyDescent="0.25">
      <c r="A32" s="64"/>
      <c r="B32" s="64"/>
      <c r="C32" s="74"/>
    </row>
    <row r="33" spans="1:3" x14ac:dyDescent="0.25">
      <c r="A33" s="64"/>
      <c r="B33" s="64"/>
      <c r="C33" s="74"/>
    </row>
    <row r="34" spans="1:3" x14ac:dyDescent="0.25">
      <c r="A34" s="64"/>
      <c r="B34" s="64"/>
      <c r="C34" s="74"/>
    </row>
    <row r="35" spans="1:3" x14ac:dyDescent="0.25">
      <c r="A35" s="65"/>
      <c r="B35" s="65"/>
      <c r="C35" s="72"/>
    </row>
  </sheetData>
  <sheetProtection algorithmName="SHA-512" hashValue="O8po9WSRqD5i5uwRzD9MnXXsb/ifjcRQ2C7L84652Xd17K7B2SCZ5ErA/W0zid8jdJVGnwHPjP4uOBQQQO7lKw==" saltValue="tnOeE/Ct1SG1b2U8bPyiUw==" spinCount="100000" sheet="1" objects="1" scenarios="1" selectLockedCells="1" selectUnlockedCells="1"/>
  <mergeCells count="2">
    <mergeCell ref="A1:C1"/>
    <mergeCell ref="B3:C3"/>
  </mergeCells>
  <hyperlinks>
    <hyperlink ref="C29" r:id="rId1" xr:uid="{99859627-BACB-4985-8E79-A23A5BED3479}"/>
    <hyperlink ref="C24" r:id="rId2" xr:uid="{735BEEC1-E505-4298-B85B-3C5DC39C97CA}"/>
  </hyperlinks>
  <pageMargins left="0.7" right="0.7" top="0.78740157499999996" bottom="0.78740157499999996" header="0.3" footer="0.3"/>
  <pageSetup paperSize="9" orientation="portrait" horizontalDpi="0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AF162-C886-4683-AF42-379DE275A58F}">
  <sheetPr>
    <tabColor rgb="FFFFFF00"/>
  </sheetPr>
  <dimension ref="A1:D13"/>
  <sheetViews>
    <sheetView showGridLines="0" showRowColHeaders="0" workbookViewId="0">
      <selection activeCell="D1" sqref="D1"/>
    </sheetView>
  </sheetViews>
  <sheetFormatPr baseColWidth="10" defaultRowHeight="12.75" x14ac:dyDescent="0.2"/>
  <cols>
    <col min="1" max="1" width="3.28515625" style="1" customWidth="1"/>
    <col min="2" max="2" width="15.5703125" style="1" customWidth="1"/>
    <col min="3" max="16384" width="11.42578125" style="1"/>
  </cols>
  <sheetData>
    <row r="1" spans="1:4" x14ac:dyDescent="0.2">
      <c r="A1" s="41" t="s">
        <v>20</v>
      </c>
      <c r="B1" s="41"/>
      <c r="C1" s="41"/>
      <c r="D1" s="38">
        <v>0.2</v>
      </c>
    </row>
    <row r="3" spans="1:4" x14ac:dyDescent="0.2">
      <c r="A3" s="42" t="s">
        <v>55</v>
      </c>
      <c r="B3" s="43" t="s">
        <v>30</v>
      </c>
    </row>
    <row r="4" spans="1:4" x14ac:dyDescent="0.2">
      <c r="A4" s="45">
        <v>1</v>
      </c>
      <c r="B4" s="46" t="s">
        <v>31</v>
      </c>
      <c r="C4" s="47">
        <v>25</v>
      </c>
    </row>
    <row r="5" spans="1:4" x14ac:dyDescent="0.2">
      <c r="A5" s="48">
        <v>2</v>
      </c>
      <c r="B5" s="49" t="s">
        <v>32</v>
      </c>
      <c r="C5" s="50">
        <v>32</v>
      </c>
    </row>
    <row r="6" spans="1:4" x14ac:dyDescent="0.2">
      <c r="A6" s="48">
        <v>3</v>
      </c>
      <c r="B6" s="49" t="s">
        <v>33</v>
      </c>
      <c r="C6" s="50">
        <v>15</v>
      </c>
    </row>
    <row r="7" spans="1:4" x14ac:dyDescent="0.2">
      <c r="A7" s="48">
        <v>4</v>
      </c>
      <c r="B7" s="49" t="s">
        <v>34</v>
      </c>
      <c r="C7" s="50">
        <v>55</v>
      </c>
    </row>
    <row r="8" spans="1:4" x14ac:dyDescent="0.2">
      <c r="A8" s="48">
        <v>5</v>
      </c>
      <c r="B8" s="49" t="s">
        <v>35</v>
      </c>
      <c r="C8" s="50">
        <v>22</v>
      </c>
    </row>
    <row r="9" spans="1:4" x14ac:dyDescent="0.2">
      <c r="A9" s="48">
        <v>6</v>
      </c>
      <c r="B9" s="49"/>
      <c r="C9" s="50"/>
    </row>
    <row r="10" spans="1:4" x14ac:dyDescent="0.2">
      <c r="A10" s="48">
        <v>7</v>
      </c>
      <c r="B10" s="49"/>
      <c r="C10" s="50"/>
    </row>
    <row r="11" spans="1:4" x14ac:dyDescent="0.2">
      <c r="A11" s="48">
        <v>8</v>
      </c>
      <c r="B11" s="49"/>
      <c r="C11" s="50"/>
    </row>
    <row r="12" spans="1:4" x14ac:dyDescent="0.2">
      <c r="A12" s="48">
        <v>9</v>
      </c>
      <c r="B12" s="49"/>
      <c r="C12" s="50"/>
    </row>
    <row r="13" spans="1:4" x14ac:dyDescent="0.2">
      <c r="A13" s="51">
        <v>10</v>
      </c>
      <c r="B13" s="52"/>
      <c r="C13" s="53"/>
    </row>
  </sheetData>
  <mergeCells count="1">
    <mergeCell ref="A1:C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E6B85-FB15-4699-A877-421759F2CD4F}">
  <sheetPr>
    <tabColor rgb="FFFF0000"/>
  </sheetPr>
  <dimension ref="A1:H31"/>
  <sheetViews>
    <sheetView showGridLines="0" workbookViewId="0">
      <pane ySplit="1" topLeftCell="A2" activePane="bottomLeft" state="frozen"/>
      <selection pane="bottomLeft" activeCell="K14" sqref="K14"/>
    </sheetView>
  </sheetViews>
  <sheetFormatPr baseColWidth="10" defaultRowHeight="12.75" x14ac:dyDescent="0.2"/>
  <cols>
    <col min="1" max="1" width="4" style="2" customWidth="1"/>
    <col min="2" max="2" width="24.28515625" style="1" customWidth="1"/>
    <col min="3" max="3" width="19" style="1" customWidth="1"/>
    <col min="4" max="4" width="6" style="2" bestFit="1" customWidth="1"/>
    <col min="5" max="6" width="21" style="1" customWidth="1"/>
    <col min="7" max="7" width="22.42578125" style="1" customWidth="1"/>
    <col min="8" max="8" width="35.28515625" style="1" customWidth="1"/>
    <col min="9" max="16384" width="11.42578125" style="1"/>
  </cols>
  <sheetData>
    <row r="1" spans="1:8" x14ac:dyDescent="0.2">
      <c r="A1" s="42" t="s">
        <v>55</v>
      </c>
      <c r="B1" s="39" t="s">
        <v>36</v>
      </c>
      <c r="C1" s="39" t="s">
        <v>38</v>
      </c>
      <c r="D1" s="40" t="s">
        <v>39</v>
      </c>
      <c r="E1" s="39" t="s">
        <v>40</v>
      </c>
      <c r="F1" s="39" t="s">
        <v>46</v>
      </c>
      <c r="G1" s="39" t="s">
        <v>44</v>
      </c>
      <c r="H1" s="39" t="s">
        <v>45</v>
      </c>
    </row>
    <row r="2" spans="1:8" ht="15" x14ac:dyDescent="0.25">
      <c r="A2" s="45">
        <v>1</v>
      </c>
      <c r="B2" s="54" t="s">
        <v>37</v>
      </c>
      <c r="C2" s="54" t="s">
        <v>41</v>
      </c>
      <c r="D2" s="45">
        <v>45623</v>
      </c>
      <c r="E2" s="54" t="s">
        <v>42</v>
      </c>
      <c r="F2" s="54" t="s">
        <v>47</v>
      </c>
      <c r="G2" s="55" t="s">
        <v>43</v>
      </c>
      <c r="H2" s="54"/>
    </row>
    <row r="3" spans="1:8" ht="15" x14ac:dyDescent="0.25">
      <c r="A3" s="48">
        <v>2</v>
      </c>
      <c r="B3" s="56" t="s">
        <v>86</v>
      </c>
      <c r="C3" s="56" t="s">
        <v>87</v>
      </c>
      <c r="D3" s="48">
        <v>32133</v>
      </c>
      <c r="E3" s="56" t="s">
        <v>88</v>
      </c>
      <c r="F3" s="56"/>
      <c r="G3" s="116" t="s">
        <v>89</v>
      </c>
      <c r="H3" s="56"/>
    </row>
    <row r="4" spans="1:8" x14ac:dyDescent="0.2">
      <c r="A4" s="48">
        <v>3</v>
      </c>
      <c r="B4" s="56"/>
      <c r="C4" s="56"/>
      <c r="D4" s="48"/>
      <c r="E4" s="56"/>
      <c r="F4" s="56"/>
      <c r="G4" s="56"/>
      <c r="H4" s="56"/>
    </row>
    <row r="5" spans="1:8" x14ac:dyDescent="0.2">
      <c r="A5" s="48">
        <v>4</v>
      </c>
      <c r="B5" s="56"/>
      <c r="C5" s="56"/>
      <c r="D5" s="48"/>
      <c r="E5" s="56"/>
      <c r="F5" s="56"/>
      <c r="G5" s="56"/>
      <c r="H5" s="56"/>
    </row>
    <row r="6" spans="1:8" x14ac:dyDescent="0.2">
      <c r="A6" s="48">
        <v>5</v>
      </c>
      <c r="B6" s="56"/>
      <c r="C6" s="56"/>
      <c r="D6" s="48"/>
      <c r="E6" s="56"/>
      <c r="F6" s="56"/>
      <c r="G6" s="56"/>
      <c r="H6" s="56"/>
    </row>
    <row r="7" spans="1:8" x14ac:dyDescent="0.2">
      <c r="A7" s="48">
        <v>6</v>
      </c>
      <c r="B7" s="56"/>
      <c r="C7" s="56"/>
      <c r="D7" s="48"/>
      <c r="E7" s="56"/>
      <c r="F7" s="56"/>
      <c r="G7" s="56"/>
      <c r="H7" s="56"/>
    </row>
    <row r="8" spans="1:8" x14ac:dyDescent="0.2">
      <c r="A8" s="48">
        <v>7</v>
      </c>
      <c r="B8" s="56"/>
      <c r="C8" s="56"/>
      <c r="D8" s="48"/>
      <c r="E8" s="56"/>
      <c r="F8" s="56"/>
      <c r="G8" s="56"/>
      <c r="H8" s="56"/>
    </row>
    <row r="9" spans="1:8" x14ac:dyDescent="0.2">
      <c r="A9" s="48">
        <v>8</v>
      </c>
      <c r="B9" s="56"/>
      <c r="C9" s="56"/>
      <c r="D9" s="48"/>
      <c r="E9" s="56"/>
      <c r="F9" s="56"/>
      <c r="G9" s="56"/>
      <c r="H9" s="56"/>
    </row>
    <row r="10" spans="1:8" x14ac:dyDescent="0.2">
      <c r="A10" s="48">
        <v>9</v>
      </c>
      <c r="B10" s="56"/>
      <c r="C10" s="56"/>
      <c r="D10" s="48"/>
      <c r="E10" s="56"/>
      <c r="F10" s="56"/>
      <c r="G10" s="56"/>
      <c r="H10" s="56"/>
    </row>
    <row r="11" spans="1:8" x14ac:dyDescent="0.2">
      <c r="A11" s="48">
        <v>10</v>
      </c>
      <c r="B11" s="56"/>
      <c r="C11" s="56"/>
      <c r="D11" s="48"/>
      <c r="E11" s="56"/>
      <c r="F11" s="56"/>
      <c r="G11" s="56"/>
      <c r="H11" s="56"/>
    </row>
    <row r="12" spans="1:8" x14ac:dyDescent="0.2">
      <c r="A12" s="48">
        <v>11</v>
      </c>
      <c r="B12" s="56"/>
      <c r="C12" s="56"/>
      <c r="D12" s="48"/>
      <c r="E12" s="56"/>
      <c r="F12" s="56"/>
      <c r="G12" s="56"/>
      <c r="H12" s="56"/>
    </row>
    <row r="13" spans="1:8" x14ac:dyDescent="0.2">
      <c r="A13" s="48">
        <v>12</v>
      </c>
      <c r="B13" s="56"/>
      <c r="C13" s="56"/>
      <c r="D13" s="48"/>
      <c r="E13" s="56"/>
      <c r="F13" s="56"/>
      <c r="G13" s="56"/>
      <c r="H13" s="56"/>
    </row>
    <row r="14" spans="1:8" x14ac:dyDescent="0.2">
      <c r="A14" s="48">
        <v>13</v>
      </c>
      <c r="B14" s="56"/>
      <c r="C14" s="56"/>
      <c r="D14" s="48"/>
      <c r="E14" s="56"/>
      <c r="F14" s="56"/>
      <c r="G14" s="56"/>
      <c r="H14" s="56"/>
    </row>
    <row r="15" spans="1:8" x14ac:dyDescent="0.2">
      <c r="A15" s="48">
        <v>14</v>
      </c>
      <c r="B15" s="56"/>
      <c r="C15" s="56"/>
      <c r="D15" s="48"/>
      <c r="E15" s="56"/>
      <c r="F15" s="56"/>
      <c r="G15" s="56"/>
      <c r="H15" s="56"/>
    </row>
    <row r="16" spans="1:8" x14ac:dyDescent="0.2">
      <c r="A16" s="48">
        <v>15</v>
      </c>
      <c r="B16" s="56"/>
      <c r="C16" s="56"/>
      <c r="D16" s="48"/>
      <c r="E16" s="56"/>
      <c r="F16" s="56"/>
      <c r="G16" s="56"/>
      <c r="H16" s="56"/>
    </row>
    <row r="17" spans="1:8" x14ac:dyDescent="0.2">
      <c r="A17" s="48">
        <v>16</v>
      </c>
      <c r="B17" s="56"/>
      <c r="C17" s="56"/>
      <c r="D17" s="48"/>
      <c r="E17" s="56"/>
      <c r="F17" s="56"/>
      <c r="G17" s="56"/>
      <c r="H17" s="56"/>
    </row>
    <row r="18" spans="1:8" x14ac:dyDescent="0.2">
      <c r="A18" s="48">
        <v>17</v>
      </c>
      <c r="B18" s="56"/>
      <c r="C18" s="56"/>
      <c r="D18" s="48"/>
      <c r="E18" s="56"/>
      <c r="F18" s="56"/>
      <c r="G18" s="56"/>
      <c r="H18" s="56"/>
    </row>
    <row r="19" spans="1:8" x14ac:dyDescent="0.2">
      <c r="A19" s="48">
        <v>18</v>
      </c>
      <c r="B19" s="56"/>
      <c r="C19" s="56"/>
      <c r="D19" s="48"/>
      <c r="E19" s="56"/>
      <c r="F19" s="56"/>
      <c r="G19" s="56"/>
      <c r="H19" s="56"/>
    </row>
    <row r="20" spans="1:8" x14ac:dyDescent="0.2">
      <c r="A20" s="48">
        <v>19</v>
      </c>
      <c r="B20" s="56"/>
      <c r="C20" s="56"/>
      <c r="D20" s="48"/>
      <c r="E20" s="56"/>
      <c r="F20" s="56"/>
      <c r="G20" s="56"/>
      <c r="H20" s="56"/>
    </row>
    <row r="21" spans="1:8" x14ac:dyDescent="0.2">
      <c r="A21" s="48">
        <v>20</v>
      </c>
      <c r="B21" s="56"/>
      <c r="C21" s="56"/>
      <c r="D21" s="48"/>
      <c r="E21" s="56"/>
      <c r="F21" s="56"/>
      <c r="G21" s="56"/>
      <c r="H21" s="56"/>
    </row>
    <row r="22" spans="1:8" x14ac:dyDescent="0.2">
      <c r="A22" s="48">
        <v>21</v>
      </c>
      <c r="B22" s="56"/>
      <c r="C22" s="56"/>
      <c r="D22" s="48"/>
      <c r="E22" s="56"/>
      <c r="F22" s="56"/>
      <c r="G22" s="56"/>
      <c r="H22" s="56"/>
    </row>
    <row r="23" spans="1:8" x14ac:dyDescent="0.2">
      <c r="A23" s="48">
        <v>22</v>
      </c>
      <c r="B23" s="56"/>
      <c r="C23" s="56"/>
      <c r="D23" s="48"/>
      <c r="E23" s="56"/>
      <c r="F23" s="56"/>
      <c r="G23" s="56"/>
      <c r="H23" s="56"/>
    </row>
    <row r="24" spans="1:8" x14ac:dyDescent="0.2">
      <c r="A24" s="48">
        <v>23</v>
      </c>
      <c r="B24" s="56"/>
      <c r="C24" s="56"/>
      <c r="D24" s="48"/>
      <c r="E24" s="56"/>
      <c r="F24" s="56"/>
      <c r="G24" s="56"/>
      <c r="H24" s="56"/>
    </row>
    <row r="25" spans="1:8" x14ac:dyDescent="0.2">
      <c r="A25" s="48">
        <v>24</v>
      </c>
      <c r="B25" s="56"/>
      <c r="C25" s="56"/>
      <c r="D25" s="48"/>
      <c r="E25" s="56"/>
      <c r="F25" s="56"/>
      <c r="G25" s="56"/>
      <c r="H25" s="56"/>
    </row>
    <row r="26" spans="1:8" x14ac:dyDescent="0.2">
      <c r="A26" s="48">
        <v>25</v>
      </c>
      <c r="B26" s="56"/>
      <c r="C26" s="56"/>
      <c r="D26" s="48"/>
      <c r="E26" s="56"/>
      <c r="F26" s="56"/>
      <c r="G26" s="56"/>
      <c r="H26" s="56"/>
    </row>
    <row r="27" spans="1:8" x14ac:dyDescent="0.2">
      <c r="A27" s="48">
        <v>26</v>
      </c>
      <c r="B27" s="56"/>
      <c r="C27" s="56"/>
      <c r="D27" s="48"/>
      <c r="E27" s="56"/>
      <c r="F27" s="56"/>
      <c r="G27" s="56"/>
      <c r="H27" s="56"/>
    </row>
    <row r="28" spans="1:8" x14ac:dyDescent="0.2">
      <c r="A28" s="48">
        <v>27</v>
      </c>
      <c r="B28" s="56"/>
      <c r="C28" s="56"/>
      <c r="D28" s="48"/>
      <c r="E28" s="56"/>
      <c r="F28" s="56"/>
      <c r="G28" s="56"/>
      <c r="H28" s="56"/>
    </row>
    <row r="29" spans="1:8" x14ac:dyDescent="0.2">
      <c r="A29" s="48">
        <v>28</v>
      </c>
      <c r="B29" s="56"/>
      <c r="C29" s="56"/>
      <c r="D29" s="48"/>
      <c r="E29" s="56"/>
      <c r="F29" s="56"/>
      <c r="G29" s="56"/>
      <c r="H29" s="56"/>
    </row>
    <row r="30" spans="1:8" x14ac:dyDescent="0.2">
      <c r="A30" s="48">
        <v>29</v>
      </c>
      <c r="B30" s="56"/>
      <c r="C30" s="56"/>
      <c r="D30" s="48"/>
      <c r="E30" s="56"/>
      <c r="F30" s="56"/>
      <c r="G30" s="56"/>
      <c r="H30" s="56"/>
    </row>
    <row r="31" spans="1:8" x14ac:dyDescent="0.2">
      <c r="A31" s="51">
        <v>30</v>
      </c>
      <c r="B31" s="57"/>
      <c r="C31" s="57"/>
      <c r="D31" s="51"/>
      <c r="E31" s="57"/>
      <c r="F31" s="57"/>
      <c r="G31" s="57"/>
      <c r="H31" s="57"/>
    </row>
  </sheetData>
  <hyperlinks>
    <hyperlink ref="G2" r:id="rId1" xr:uid="{BC1AABB5-78F9-43A3-A3A5-69417B248B07}"/>
    <hyperlink ref="G3" r:id="rId2" xr:uid="{F3209A0D-EA83-419C-ACA8-85DA6A7676D6}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B03C7-710A-4718-ACBC-6149ADF59ADB}">
  <sheetPr>
    <tabColor rgb="FF002060"/>
  </sheetPr>
  <dimension ref="A1:H202"/>
  <sheetViews>
    <sheetView showGridLines="0" showRowColHeaders="0" workbookViewId="0">
      <pane ySplit="2" topLeftCell="A3" activePane="bottomLeft" state="frozen"/>
      <selection pane="bottomLeft" activeCell="D27" sqref="D27"/>
    </sheetView>
  </sheetViews>
  <sheetFormatPr baseColWidth="10" defaultRowHeight="12.75" x14ac:dyDescent="0.2"/>
  <cols>
    <col min="1" max="1" width="11.42578125" style="2"/>
    <col min="2" max="2" width="11.42578125" style="1"/>
    <col min="3" max="3" width="28.85546875" style="6" customWidth="1"/>
    <col min="4" max="4" width="6.42578125" style="8" bestFit="1" customWidth="1"/>
    <col min="5" max="5" width="11.42578125" style="7"/>
    <col min="6" max="6" width="14.5703125" style="7" bestFit="1" customWidth="1"/>
    <col min="7" max="7" width="11.42578125" style="7"/>
    <col min="8" max="16384" width="11.42578125" style="1"/>
  </cols>
  <sheetData>
    <row r="1" spans="1:8" ht="23.25" customHeight="1" x14ac:dyDescent="0.2">
      <c r="A1" s="37" t="s">
        <v>21</v>
      </c>
      <c r="B1" s="37"/>
      <c r="C1" s="37"/>
      <c r="D1" s="37"/>
      <c r="E1" s="37"/>
      <c r="F1" s="37"/>
      <c r="G1" s="37"/>
    </row>
    <row r="2" spans="1:8" ht="25.5" x14ac:dyDescent="0.2">
      <c r="A2" s="11" t="s">
        <v>77</v>
      </c>
      <c r="B2" s="12" t="s">
        <v>13</v>
      </c>
      <c r="C2" s="13" t="s">
        <v>14</v>
      </c>
      <c r="D2" s="14" t="s">
        <v>18</v>
      </c>
      <c r="E2" s="15" t="s">
        <v>15</v>
      </c>
      <c r="F2" s="15" t="s">
        <v>16</v>
      </c>
      <c r="G2" s="15" t="s">
        <v>17</v>
      </c>
      <c r="H2" s="10"/>
    </row>
    <row r="3" spans="1:8" x14ac:dyDescent="0.2">
      <c r="A3" s="16">
        <v>1</v>
      </c>
      <c r="B3" s="17" t="s">
        <v>22</v>
      </c>
      <c r="C3" s="18" t="s">
        <v>23</v>
      </c>
      <c r="D3" s="19" t="s">
        <v>19</v>
      </c>
      <c r="E3" s="20">
        <v>20</v>
      </c>
      <c r="F3" s="21">
        <f>IF(E3="","",(E3*Kalkulationsaufschlag))</f>
        <v>4</v>
      </c>
      <c r="G3" s="22">
        <f>IF(E3="","",(E3+F3))</f>
        <v>24</v>
      </c>
    </row>
    <row r="4" spans="1:8" x14ac:dyDescent="0.2">
      <c r="A4" s="23">
        <v>2</v>
      </c>
      <c r="B4" s="24" t="s">
        <v>24</v>
      </c>
      <c r="C4" s="25" t="s">
        <v>25</v>
      </c>
      <c r="D4" s="26" t="s">
        <v>26</v>
      </c>
      <c r="E4" s="27">
        <v>25</v>
      </c>
      <c r="F4" s="28">
        <f>IF(E4="","",(E4*Kalkulationsaufschlag))</f>
        <v>5</v>
      </c>
      <c r="G4" s="29">
        <f t="shared" ref="G4:G67" si="0">IF(E4="","",(E4+F4))</f>
        <v>30</v>
      </c>
    </row>
    <row r="5" spans="1:8" x14ac:dyDescent="0.2">
      <c r="A5" s="23">
        <v>3</v>
      </c>
      <c r="B5" s="24" t="s">
        <v>27</v>
      </c>
      <c r="C5" s="25" t="s">
        <v>28</v>
      </c>
      <c r="D5" s="26" t="s">
        <v>29</v>
      </c>
      <c r="E5" s="27">
        <v>12.5</v>
      </c>
      <c r="F5" s="28">
        <f>IF(E5="","",(E5*Kalkulationsaufschlag))</f>
        <v>2.5</v>
      </c>
      <c r="G5" s="29">
        <f t="shared" si="0"/>
        <v>15</v>
      </c>
    </row>
    <row r="6" spans="1:8" x14ac:dyDescent="0.2">
      <c r="A6" s="23">
        <v>4</v>
      </c>
      <c r="B6" s="24"/>
      <c r="C6" s="25"/>
      <c r="D6" s="26"/>
      <c r="E6" s="27"/>
      <c r="F6" s="28" t="str">
        <f>IF(E6="","",(E6*Kalkulationsaufschlag))</f>
        <v/>
      </c>
      <c r="G6" s="29" t="str">
        <f t="shared" si="0"/>
        <v/>
      </c>
    </row>
    <row r="7" spans="1:8" x14ac:dyDescent="0.2">
      <c r="A7" s="23">
        <v>5</v>
      </c>
      <c r="B7" s="24"/>
      <c r="C7" s="25"/>
      <c r="D7" s="26"/>
      <c r="E7" s="27"/>
      <c r="F7" s="28" t="str">
        <f>IF(E7="","",(E7*Kalkulationsaufschlag))</f>
        <v/>
      </c>
      <c r="G7" s="29" t="str">
        <f t="shared" si="0"/>
        <v/>
      </c>
    </row>
    <row r="8" spans="1:8" x14ac:dyDescent="0.2">
      <c r="A8" s="23">
        <v>6</v>
      </c>
      <c r="B8" s="24"/>
      <c r="C8" s="25"/>
      <c r="D8" s="26"/>
      <c r="E8" s="27"/>
      <c r="F8" s="28" t="str">
        <f>IF(E8="","",(E8*Kalkulationsaufschlag))</f>
        <v/>
      </c>
      <c r="G8" s="29" t="str">
        <f t="shared" si="0"/>
        <v/>
      </c>
    </row>
    <row r="9" spans="1:8" x14ac:dyDescent="0.2">
      <c r="A9" s="23">
        <v>7</v>
      </c>
      <c r="B9" s="24"/>
      <c r="C9" s="25"/>
      <c r="D9" s="26"/>
      <c r="E9" s="27"/>
      <c r="F9" s="28" t="str">
        <f>IF(E9="","",(E9*Kalkulationsaufschlag))</f>
        <v/>
      </c>
      <c r="G9" s="29" t="str">
        <f t="shared" si="0"/>
        <v/>
      </c>
    </row>
    <row r="10" spans="1:8" x14ac:dyDescent="0.2">
      <c r="A10" s="23">
        <v>8</v>
      </c>
      <c r="B10" s="24"/>
      <c r="C10" s="25"/>
      <c r="D10" s="26"/>
      <c r="E10" s="27"/>
      <c r="F10" s="28" t="str">
        <f>IF(E10="","",(E10*Kalkulationsaufschlag))</f>
        <v/>
      </c>
      <c r="G10" s="29" t="str">
        <f t="shared" si="0"/>
        <v/>
      </c>
    </row>
    <row r="11" spans="1:8" x14ac:dyDescent="0.2">
      <c r="A11" s="23">
        <v>9</v>
      </c>
      <c r="B11" s="24"/>
      <c r="C11" s="25"/>
      <c r="D11" s="26"/>
      <c r="E11" s="27"/>
      <c r="F11" s="28" t="str">
        <f>IF(E11="","",(E11*Kalkulationsaufschlag))</f>
        <v/>
      </c>
      <c r="G11" s="29" t="str">
        <f t="shared" si="0"/>
        <v/>
      </c>
    </row>
    <row r="12" spans="1:8" x14ac:dyDescent="0.2">
      <c r="A12" s="23">
        <v>10</v>
      </c>
      <c r="B12" s="24"/>
      <c r="C12" s="25"/>
      <c r="D12" s="26"/>
      <c r="E12" s="27"/>
      <c r="F12" s="28" t="str">
        <f>IF(E12="","",(E12*Kalkulationsaufschlag))</f>
        <v/>
      </c>
      <c r="G12" s="29" t="str">
        <f t="shared" si="0"/>
        <v/>
      </c>
    </row>
    <row r="13" spans="1:8" x14ac:dyDescent="0.2">
      <c r="A13" s="23">
        <v>11</v>
      </c>
      <c r="B13" s="24"/>
      <c r="C13" s="25"/>
      <c r="D13" s="26"/>
      <c r="E13" s="27"/>
      <c r="F13" s="28" t="str">
        <f>IF(E13="","",(E13*Kalkulationsaufschlag))</f>
        <v/>
      </c>
      <c r="G13" s="29" t="str">
        <f t="shared" si="0"/>
        <v/>
      </c>
    </row>
    <row r="14" spans="1:8" x14ac:dyDescent="0.2">
      <c r="A14" s="23">
        <v>12</v>
      </c>
      <c r="B14" s="24"/>
      <c r="C14" s="25"/>
      <c r="D14" s="26"/>
      <c r="E14" s="27"/>
      <c r="F14" s="28" t="str">
        <f>IF(E14="","",(E14*Kalkulationsaufschlag))</f>
        <v/>
      </c>
      <c r="G14" s="29" t="str">
        <f t="shared" si="0"/>
        <v/>
      </c>
    </row>
    <row r="15" spans="1:8" x14ac:dyDescent="0.2">
      <c r="A15" s="23">
        <v>13</v>
      </c>
      <c r="B15" s="24"/>
      <c r="C15" s="25"/>
      <c r="D15" s="26"/>
      <c r="E15" s="27"/>
      <c r="F15" s="28" t="str">
        <f>IF(E15="","",(E15*Kalkulationsaufschlag))</f>
        <v/>
      </c>
      <c r="G15" s="29" t="str">
        <f t="shared" si="0"/>
        <v/>
      </c>
    </row>
    <row r="16" spans="1:8" x14ac:dyDescent="0.2">
      <c r="A16" s="23">
        <v>14</v>
      </c>
      <c r="B16" s="24"/>
      <c r="C16" s="25"/>
      <c r="D16" s="26"/>
      <c r="E16" s="27"/>
      <c r="F16" s="28" t="str">
        <f>IF(E16="","",(E16*Kalkulationsaufschlag))</f>
        <v/>
      </c>
      <c r="G16" s="29" t="str">
        <f t="shared" si="0"/>
        <v/>
      </c>
    </row>
    <row r="17" spans="1:7" x14ac:dyDescent="0.2">
      <c r="A17" s="23">
        <v>15</v>
      </c>
      <c r="B17" s="24"/>
      <c r="C17" s="25"/>
      <c r="D17" s="26"/>
      <c r="E17" s="27"/>
      <c r="F17" s="28" t="str">
        <f>IF(E17="","",(E17*Kalkulationsaufschlag))</f>
        <v/>
      </c>
      <c r="G17" s="29" t="str">
        <f t="shared" si="0"/>
        <v/>
      </c>
    </row>
    <row r="18" spans="1:7" x14ac:dyDescent="0.2">
      <c r="A18" s="23">
        <v>16</v>
      </c>
      <c r="B18" s="24"/>
      <c r="C18" s="25"/>
      <c r="D18" s="26"/>
      <c r="E18" s="27"/>
      <c r="F18" s="28" t="str">
        <f>IF(E18="","",(E18*Kalkulationsaufschlag))</f>
        <v/>
      </c>
      <c r="G18" s="29" t="str">
        <f t="shared" si="0"/>
        <v/>
      </c>
    </row>
    <row r="19" spans="1:7" x14ac:dyDescent="0.2">
      <c r="A19" s="23">
        <v>17</v>
      </c>
      <c r="B19" s="24"/>
      <c r="C19" s="25"/>
      <c r="D19" s="26"/>
      <c r="E19" s="27"/>
      <c r="F19" s="28" t="str">
        <f>IF(E19="","",(E19*Kalkulationsaufschlag))</f>
        <v/>
      </c>
      <c r="G19" s="29" t="str">
        <f t="shared" si="0"/>
        <v/>
      </c>
    </row>
    <row r="20" spans="1:7" x14ac:dyDescent="0.2">
      <c r="A20" s="23">
        <v>18</v>
      </c>
      <c r="B20" s="24"/>
      <c r="C20" s="25"/>
      <c r="D20" s="26"/>
      <c r="E20" s="27"/>
      <c r="F20" s="28" t="str">
        <f>IF(E20="","",(E20*Kalkulationsaufschlag))</f>
        <v/>
      </c>
      <c r="G20" s="29" t="str">
        <f t="shared" si="0"/>
        <v/>
      </c>
    </row>
    <row r="21" spans="1:7" x14ac:dyDescent="0.2">
      <c r="A21" s="23">
        <v>19</v>
      </c>
      <c r="B21" s="24"/>
      <c r="C21" s="25"/>
      <c r="D21" s="26"/>
      <c r="E21" s="27"/>
      <c r="F21" s="28" t="str">
        <f>IF(E21="","",(E21*Kalkulationsaufschlag))</f>
        <v/>
      </c>
      <c r="G21" s="29" t="str">
        <f t="shared" si="0"/>
        <v/>
      </c>
    </row>
    <row r="22" spans="1:7" x14ac:dyDescent="0.2">
      <c r="A22" s="23">
        <v>20</v>
      </c>
      <c r="B22" s="24"/>
      <c r="C22" s="25"/>
      <c r="D22" s="26"/>
      <c r="E22" s="27"/>
      <c r="F22" s="28" t="str">
        <f>IF(E22="","",(E22*Kalkulationsaufschlag))</f>
        <v/>
      </c>
      <c r="G22" s="29" t="str">
        <f t="shared" si="0"/>
        <v/>
      </c>
    </row>
    <row r="23" spans="1:7" x14ac:dyDescent="0.2">
      <c r="A23" s="23">
        <v>21</v>
      </c>
      <c r="B23" s="24"/>
      <c r="C23" s="25"/>
      <c r="D23" s="26"/>
      <c r="E23" s="27"/>
      <c r="F23" s="28" t="str">
        <f>IF(E23="","",(E23*Kalkulationsaufschlag))</f>
        <v/>
      </c>
      <c r="G23" s="29" t="str">
        <f t="shared" si="0"/>
        <v/>
      </c>
    </row>
    <row r="24" spans="1:7" x14ac:dyDescent="0.2">
      <c r="A24" s="23">
        <v>22</v>
      </c>
      <c r="B24" s="24"/>
      <c r="C24" s="25"/>
      <c r="D24" s="26"/>
      <c r="E24" s="27"/>
      <c r="F24" s="28" t="str">
        <f>IF(E24="","",(E24*Kalkulationsaufschlag))</f>
        <v/>
      </c>
      <c r="G24" s="29" t="str">
        <f t="shared" si="0"/>
        <v/>
      </c>
    </row>
    <row r="25" spans="1:7" x14ac:dyDescent="0.2">
      <c r="A25" s="23">
        <v>23</v>
      </c>
      <c r="B25" s="24"/>
      <c r="C25" s="25"/>
      <c r="D25" s="26"/>
      <c r="E25" s="27"/>
      <c r="F25" s="28" t="str">
        <f>IF(E25="","",(E25*Kalkulationsaufschlag))</f>
        <v/>
      </c>
      <c r="G25" s="29" t="str">
        <f t="shared" si="0"/>
        <v/>
      </c>
    </row>
    <row r="26" spans="1:7" x14ac:dyDescent="0.2">
      <c r="A26" s="23">
        <v>24</v>
      </c>
      <c r="B26" s="24"/>
      <c r="C26" s="25"/>
      <c r="D26" s="26"/>
      <c r="E26" s="27"/>
      <c r="F26" s="28" t="str">
        <f>IF(E26="","",(E26*Kalkulationsaufschlag))</f>
        <v/>
      </c>
      <c r="G26" s="29" t="str">
        <f t="shared" si="0"/>
        <v/>
      </c>
    </row>
    <row r="27" spans="1:7" x14ac:dyDescent="0.2">
      <c r="A27" s="23">
        <v>25</v>
      </c>
      <c r="B27" s="24"/>
      <c r="C27" s="25"/>
      <c r="D27" s="26"/>
      <c r="E27" s="27"/>
      <c r="F27" s="28" t="str">
        <f>IF(E27="","",(E27*Kalkulationsaufschlag))</f>
        <v/>
      </c>
      <c r="G27" s="29" t="str">
        <f t="shared" si="0"/>
        <v/>
      </c>
    </row>
    <row r="28" spans="1:7" x14ac:dyDescent="0.2">
      <c r="A28" s="23">
        <v>26</v>
      </c>
      <c r="B28" s="24"/>
      <c r="C28" s="25"/>
      <c r="D28" s="26"/>
      <c r="E28" s="27"/>
      <c r="F28" s="28" t="str">
        <f>IF(E28="","",(E28*Kalkulationsaufschlag))</f>
        <v/>
      </c>
      <c r="G28" s="29" t="str">
        <f t="shared" si="0"/>
        <v/>
      </c>
    </row>
    <row r="29" spans="1:7" x14ac:dyDescent="0.2">
      <c r="A29" s="23">
        <v>27</v>
      </c>
      <c r="B29" s="24"/>
      <c r="C29" s="25"/>
      <c r="D29" s="26"/>
      <c r="E29" s="27"/>
      <c r="F29" s="28" t="str">
        <f>IF(E29="","",(E29*Kalkulationsaufschlag))</f>
        <v/>
      </c>
      <c r="G29" s="29" t="str">
        <f t="shared" si="0"/>
        <v/>
      </c>
    </row>
    <row r="30" spans="1:7" x14ac:dyDescent="0.2">
      <c r="A30" s="23">
        <v>28</v>
      </c>
      <c r="B30" s="24"/>
      <c r="C30" s="25"/>
      <c r="D30" s="26"/>
      <c r="E30" s="27"/>
      <c r="F30" s="28" t="str">
        <f>IF(E30="","",(E30*Kalkulationsaufschlag))</f>
        <v/>
      </c>
      <c r="G30" s="29" t="str">
        <f t="shared" si="0"/>
        <v/>
      </c>
    </row>
    <row r="31" spans="1:7" x14ac:dyDescent="0.2">
      <c r="A31" s="23">
        <v>29</v>
      </c>
      <c r="B31" s="24"/>
      <c r="C31" s="25"/>
      <c r="D31" s="26"/>
      <c r="E31" s="27"/>
      <c r="F31" s="28" t="str">
        <f>IF(E31="","",(E31*Kalkulationsaufschlag))</f>
        <v/>
      </c>
      <c r="G31" s="29" t="str">
        <f t="shared" si="0"/>
        <v/>
      </c>
    </row>
    <row r="32" spans="1:7" x14ac:dyDescent="0.2">
      <c r="A32" s="23">
        <v>30</v>
      </c>
      <c r="B32" s="24"/>
      <c r="C32" s="25"/>
      <c r="D32" s="26"/>
      <c r="E32" s="27"/>
      <c r="F32" s="28" t="str">
        <f>IF(E32="","",(E32*Kalkulationsaufschlag))</f>
        <v/>
      </c>
      <c r="G32" s="29" t="str">
        <f t="shared" si="0"/>
        <v/>
      </c>
    </row>
    <row r="33" spans="1:7" x14ac:dyDescent="0.2">
      <c r="A33" s="23">
        <v>31</v>
      </c>
      <c r="B33" s="24"/>
      <c r="C33" s="25"/>
      <c r="D33" s="26"/>
      <c r="E33" s="27"/>
      <c r="F33" s="28" t="str">
        <f>IF(E33="","",(E33*Kalkulationsaufschlag))</f>
        <v/>
      </c>
      <c r="G33" s="29" t="str">
        <f t="shared" si="0"/>
        <v/>
      </c>
    </row>
    <row r="34" spans="1:7" x14ac:dyDescent="0.2">
      <c r="A34" s="23">
        <v>32</v>
      </c>
      <c r="B34" s="24"/>
      <c r="C34" s="25"/>
      <c r="D34" s="26"/>
      <c r="E34" s="27"/>
      <c r="F34" s="28" t="str">
        <f>IF(E34="","",(E34*Kalkulationsaufschlag))</f>
        <v/>
      </c>
      <c r="G34" s="29" t="str">
        <f t="shared" si="0"/>
        <v/>
      </c>
    </row>
    <row r="35" spans="1:7" x14ac:dyDescent="0.2">
      <c r="A35" s="23">
        <v>33</v>
      </c>
      <c r="B35" s="24"/>
      <c r="C35" s="25"/>
      <c r="D35" s="26"/>
      <c r="E35" s="27"/>
      <c r="F35" s="28" t="str">
        <f>IF(E35="","",(E35*Kalkulationsaufschlag))</f>
        <v/>
      </c>
      <c r="G35" s="29" t="str">
        <f t="shared" si="0"/>
        <v/>
      </c>
    </row>
    <row r="36" spans="1:7" x14ac:dyDescent="0.2">
      <c r="A36" s="23">
        <v>34</v>
      </c>
      <c r="B36" s="24"/>
      <c r="C36" s="25"/>
      <c r="D36" s="26"/>
      <c r="E36" s="27"/>
      <c r="F36" s="28" t="str">
        <f>IF(E36="","",(E36*Kalkulationsaufschlag))</f>
        <v/>
      </c>
      <c r="G36" s="29" t="str">
        <f t="shared" si="0"/>
        <v/>
      </c>
    </row>
    <row r="37" spans="1:7" x14ac:dyDescent="0.2">
      <c r="A37" s="23">
        <v>35</v>
      </c>
      <c r="B37" s="24"/>
      <c r="C37" s="25"/>
      <c r="D37" s="26"/>
      <c r="E37" s="27"/>
      <c r="F37" s="28" t="str">
        <f>IF(E37="","",(E37*Kalkulationsaufschlag))</f>
        <v/>
      </c>
      <c r="G37" s="29" t="str">
        <f t="shared" si="0"/>
        <v/>
      </c>
    </row>
    <row r="38" spans="1:7" x14ac:dyDescent="0.2">
      <c r="A38" s="23">
        <v>36</v>
      </c>
      <c r="B38" s="24"/>
      <c r="C38" s="25"/>
      <c r="D38" s="26"/>
      <c r="E38" s="27"/>
      <c r="F38" s="28" t="str">
        <f>IF(E38="","",(E38*Kalkulationsaufschlag))</f>
        <v/>
      </c>
      <c r="G38" s="29" t="str">
        <f t="shared" si="0"/>
        <v/>
      </c>
    </row>
    <row r="39" spans="1:7" x14ac:dyDescent="0.2">
      <c r="A39" s="23">
        <v>37</v>
      </c>
      <c r="B39" s="24"/>
      <c r="C39" s="25"/>
      <c r="D39" s="26"/>
      <c r="E39" s="27"/>
      <c r="F39" s="28" t="str">
        <f>IF(E39="","",(E39*Kalkulationsaufschlag))</f>
        <v/>
      </c>
      <c r="G39" s="29" t="str">
        <f t="shared" si="0"/>
        <v/>
      </c>
    </row>
    <row r="40" spans="1:7" x14ac:dyDescent="0.2">
      <c r="A40" s="23">
        <v>38</v>
      </c>
      <c r="B40" s="24"/>
      <c r="C40" s="25"/>
      <c r="D40" s="26"/>
      <c r="E40" s="27"/>
      <c r="F40" s="28" t="str">
        <f>IF(E40="","",(E40*Kalkulationsaufschlag))</f>
        <v/>
      </c>
      <c r="G40" s="29" t="str">
        <f t="shared" si="0"/>
        <v/>
      </c>
    </row>
    <row r="41" spans="1:7" x14ac:dyDescent="0.2">
      <c r="A41" s="23">
        <v>39</v>
      </c>
      <c r="B41" s="24"/>
      <c r="C41" s="25"/>
      <c r="D41" s="26"/>
      <c r="E41" s="27"/>
      <c r="F41" s="28" t="str">
        <f>IF(E41="","",(E41*Kalkulationsaufschlag))</f>
        <v/>
      </c>
      <c r="G41" s="29" t="str">
        <f t="shared" si="0"/>
        <v/>
      </c>
    </row>
    <row r="42" spans="1:7" x14ac:dyDescent="0.2">
      <c r="A42" s="23">
        <v>40</v>
      </c>
      <c r="B42" s="24"/>
      <c r="C42" s="25"/>
      <c r="D42" s="26"/>
      <c r="E42" s="27"/>
      <c r="F42" s="28" t="str">
        <f>IF(E42="","",(E42*Kalkulationsaufschlag))</f>
        <v/>
      </c>
      <c r="G42" s="29" t="str">
        <f t="shared" si="0"/>
        <v/>
      </c>
    </row>
    <row r="43" spans="1:7" x14ac:dyDescent="0.2">
      <c r="A43" s="23">
        <v>41</v>
      </c>
      <c r="B43" s="24"/>
      <c r="C43" s="25"/>
      <c r="D43" s="26"/>
      <c r="E43" s="27"/>
      <c r="F43" s="28" t="str">
        <f>IF(E43="","",(E43*Kalkulationsaufschlag))</f>
        <v/>
      </c>
      <c r="G43" s="29" t="str">
        <f t="shared" si="0"/>
        <v/>
      </c>
    </row>
    <row r="44" spans="1:7" x14ac:dyDescent="0.2">
      <c r="A44" s="23">
        <v>42</v>
      </c>
      <c r="B44" s="24"/>
      <c r="C44" s="25"/>
      <c r="D44" s="26"/>
      <c r="E44" s="27"/>
      <c r="F44" s="28" t="str">
        <f>IF(E44="","",(E44*Kalkulationsaufschlag))</f>
        <v/>
      </c>
      <c r="G44" s="29" t="str">
        <f t="shared" si="0"/>
        <v/>
      </c>
    </row>
    <row r="45" spans="1:7" x14ac:dyDescent="0.2">
      <c r="A45" s="23">
        <v>43</v>
      </c>
      <c r="B45" s="24"/>
      <c r="C45" s="25"/>
      <c r="D45" s="26"/>
      <c r="E45" s="27"/>
      <c r="F45" s="28" t="str">
        <f>IF(E45="","",(E45*Kalkulationsaufschlag))</f>
        <v/>
      </c>
      <c r="G45" s="29" t="str">
        <f t="shared" si="0"/>
        <v/>
      </c>
    </row>
    <row r="46" spans="1:7" x14ac:dyDescent="0.2">
      <c r="A46" s="23">
        <v>44</v>
      </c>
      <c r="B46" s="24"/>
      <c r="C46" s="25"/>
      <c r="D46" s="26"/>
      <c r="E46" s="27"/>
      <c r="F46" s="28" t="str">
        <f>IF(E46="","",(E46*Kalkulationsaufschlag))</f>
        <v/>
      </c>
      <c r="G46" s="29" t="str">
        <f t="shared" si="0"/>
        <v/>
      </c>
    </row>
    <row r="47" spans="1:7" x14ac:dyDescent="0.2">
      <c r="A47" s="23">
        <v>45</v>
      </c>
      <c r="B47" s="24"/>
      <c r="C47" s="25"/>
      <c r="D47" s="26"/>
      <c r="E47" s="27"/>
      <c r="F47" s="28" t="str">
        <f>IF(E47="","",(E47*Kalkulationsaufschlag))</f>
        <v/>
      </c>
      <c r="G47" s="29" t="str">
        <f t="shared" si="0"/>
        <v/>
      </c>
    </row>
    <row r="48" spans="1:7" x14ac:dyDescent="0.2">
      <c r="A48" s="23">
        <v>46</v>
      </c>
      <c r="B48" s="24"/>
      <c r="C48" s="25"/>
      <c r="D48" s="26"/>
      <c r="E48" s="27"/>
      <c r="F48" s="28" t="str">
        <f>IF(E48="","",(E48*Kalkulationsaufschlag))</f>
        <v/>
      </c>
      <c r="G48" s="29" t="str">
        <f t="shared" si="0"/>
        <v/>
      </c>
    </row>
    <row r="49" spans="1:7" x14ac:dyDescent="0.2">
      <c r="A49" s="23">
        <v>47</v>
      </c>
      <c r="B49" s="24"/>
      <c r="C49" s="25"/>
      <c r="D49" s="26"/>
      <c r="E49" s="27"/>
      <c r="F49" s="28" t="str">
        <f>IF(E49="","",(E49*Kalkulationsaufschlag))</f>
        <v/>
      </c>
      <c r="G49" s="29" t="str">
        <f t="shared" si="0"/>
        <v/>
      </c>
    </row>
    <row r="50" spans="1:7" x14ac:dyDescent="0.2">
      <c r="A50" s="23">
        <v>48</v>
      </c>
      <c r="B50" s="24"/>
      <c r="C50" s="25"/>
      <c r="D50" s="26"/>
      <c r="E50" s="27"/>
      <c r="F50" s="28" t="str">
        <f>IF(E50="","",(E50*Kalkulationsaufschlag))</f>
        <v/>
      </c>
      <c r="G50" s="29" t="str">
        <f t="shared" si="0"/>
        <v/>
      </c>
    </row>
    <row r="51" spans="1:7" x14ac:dyDescent="0.2">
      <c r="A51" s="23">
        <v>49</v>
      </c>
      <c r="B51" s="24"/>
      <c r="C51" s="25"/>
      <c r="D51" s="26"/>
      <c r="E51" s="27"/>
      <c r="F51" s="28" t="str">
        <f>IF(E51="","",(E51*Kalkulationsaufschlag))</f>
        <v/>
      </c>
      <c r="G51" s="29" t="str">
        <f t="shared" si="0"/>
        <v/>
      </c>
    </row>
    <row r="52" spans="1:7" x14ac:dyDescent="0.2">
      <c r="A52" s="23">
        <v>50</v>
      </c>
      <c r="B52" s="24"/>
      <c r="C52" s="25"/>
      <c r="D52" s="26"/>
      <c r="E52" s="27"/>
      <c r="F52" s="28" t="str">
        <f>IF(E52="","",(E52*Kalkulationsaufschlag))</f>
        <v/>
      </c>
      <c r="G52" s="29" t="str">
        <f t="shared" si="0"/>
        <v/>
      </c>
    </row>
    <row r="53" spans="1:7" x14ac:dyDescent="0.2">
      <c r="A53" s="23">
        <v>51</v>
      </c>
      <c r="B53" s="24"/>
      <c r="C53" s="25"/>
      <c r="D53" s="26"/>
      <c r="E53" s="27"/>
      <c r="F53" s="28" t="str">
        <f>IF(E53="","",(E53*Kalkulationsaufschlag))</f>
        <v/>
      </c>
      <c r="G53" s="29" t="str">
        <f t="shared" si="0"/>
        <v/>
      </c>
    </row>
    <row r="54" spans="1:7" x14ac:dyDescent="0.2">
      <c r="A54" s="23">
        <v>52</v>
      </c>
      <c r="B54" s="24"/>
      <c r="C54" s="25"/>
      <c r="D54" s="26"/>
      <c r="E54" s="27"/>
      <c r="F54" s="28" t="str">
        <f>IF(E54="","",(E54*Kalkulationsaufschlag))</f>
        <v/>
      </c>
      <c r="G54" s="29" t="str">
        <f t="shared" si="0"/>
        <v/>
      </c>
    </row>
    <row r="55" spans="1:7" x14ac:dyDescent="0.2">
      <c r="A55" s="23">
        <v>53</v>
      </c>
      <c r="B55" s="24"/>
      <c r="C55" s="25"/>
      <c r="D55" s="26"/>
      <c r="E55" s="27"/>
      <c r="F55" s="28" t="str">
        <f>IF(E55="","",(E55*Kalkulationsaufschlag))</f>
        <v/>
      </c>
      <c r="G55" s="29" t="str">
        <f t="shared" si="0"/>
        <v/>
      </c>
    </row>
    <row r="56" spans="1:7" x14ac:dyDescent="0.2">
      <c r="A56" s="23">
        <v>54</v>
      </c>
      <c r="B56" s="24"/>
      <c r="C56" s="25"/>
      <c r="D56" s="26"/>
      <c r="E56" s="27"/>
      <c r="F56" s="28" t="str">
        <f>IF(E56="","",(E56*Kalkulationsaufschlag))</f>
        <v/>
      </c>
      <c r="G56" s="29" t="str">
        <f t="shared" si="0"/>
        <v/>
      </c>
    </row>
    <row r="57" spans="1:7" x14ac:dyDescent="0.2">
      <c r="A57" s="23">
        <v>55</v>
      </c>
      <c r="B57" s="24"/>
      <c r="C57" s="25"/>
      <c r="D57" s="26"/>
      <c r="E57" s="27"/>
      <c r="F57" s="28" t="str">
        <f>IF(E57="","",(E57*Kalkulationsaufschlag))</f>
        <v/>
      </c>
      <c r="G57" s="29" t="str">
        <f t="shared" si="0"/>
        <v/>
      </c>
    </row>
    <row r="58" spans="1:7" x14ac:dyDescent="0.2">
      <c r="A58" s="23">
        <v>56</v>
      </c>
      <c r="B58" s="24"/>
      <c r="C58" s="25"/>
      <c r="D58" s="26"/>
      <c r="E58" s="27"/>
      <c r="F58" s="28" t="str">
        <f>IF(E58="","",(E58*Kalkulationsaufschlag))</f>
        <v/>
      </c>
      <c r="G58" s="29" t="str">
        <f t="shared" si="0"/>
        <v/>
      </c>
    </row>
    <row r="59" spans="1:7" x14ac:dyDescent="0.2">
      <c r="A59" s="23">
        <v>57</v>
      </c>
      <c r="B59" s="24"/>
      <c r="C59" s="25"/>
      <c r="D59" s="26"/>
      <c r="E59" s="27"/>
      <c r="F59" s="28" t="str">
        <f>IF(E59="","",(E59*Kalkulationsaufschlag))</f>
        <v/>
      </c>
      <c r="G59" s="29" t="str">
        <f t="shared" si="0"/>
        <v/>
      </c>
    </row>
    <row r="60" spans="1:7" x14ac:dyDescent="0.2">
      <c r="A60" s="23">
        <v>58</v>
      </c>
      <c r="B60" s="24"/>
      <c r="C60" s="25"/>
      <c r="D60" s="26"/>
      <c r="E60" s="27"/>
      <c r="F60" s="28" t="str">
        <f>IF(E60="","",(E60*Kalkulationsaufschlag))</f>
        <v/>
      </c>
      <c r="G60" s="29" t="str">
        <f t="shared" si="0"/>
        <v/>
      </c>
    </row>
    <row r="61" spans="1:7" x14ac:dyDescent="0.2">
      <c r="A61" s="23">
        <v>59</v>
      </c>
      <c r="B61" s="24"/>
      <c r="C61" s="25"/>
      <c r="D61" s="26"/>
      <c r="E61" s="27"/>
      <c r="F61" s="28" t="str">
        <f>IF(E61="","",(E61*Kalkulationsaufschlag))</f>
        <v/>
      </c>
      <c r="G61" s="29" t="str">
        <f t="shared" si="0"/>
        <v/>
      </c>
    </row>
    <row r="62" spans="1:7" x14ac:dyDescent="0.2">
      <c r="A62" s="23">
        <v>60</v>
      </c>
      <c r="B62" s="24"/>
      <c r="C62" s="25"/>
      <c r="D62" s="26"/>
      <c r="E62" s="27"/>
      <c r="F62" s="28" t="str">
        <f>IF(E62="","",(E62*Kalkulationsaufschlag))</f>
        <v/>
      </c>
      <c r="G62" s="29" t="str">
        <f t="shared" si="0"/>
        <v/>
      </c>
    </row>
    <row r="63" spans="1:7" x14ac:dyDescent="0.2">
      <c r="A63" s="23">
        <v>61</v>
      </c>
      <c r="B63" s="24"/>
      <c r="C63" s="25"/>
      <c r="D63" s="26"/>
      <c r="E63" s="27"/>
      <c r="F63" s="28" t="str">
        <f>IF(E63="","",(E63*Kalkulationsaufschlag))</f>
        <v/>
      </c>
      <c r="G63" s="29" t="str">
        <f t="shared" si="0"/>
        <v/>
      </c>
    </row>
    <row r="64" spans="1:7" x14ac:dyDescent="0.2">
      <c r="A64" s="23">
        <v>62</v>
      </c>
      <c r="B64" s="24"/>
      <c r="C64" s="25"/>
      <c r="D64" s="26"/>
      <c r="E64" s="27"/>
      <c r="F64" s="28" t="str">
        <f>IF(E64="","",(E64*Kalkulationsaufschlag))</f>
        <v/>
      </c>
      <c r="G64" s="29" t="str">
        <f t="shared" si="0"/>
        <v/>
      </c>
    </row>
    <row r="65" spans="1:7" x14ac:dyDescent="0.2">
      <c r="A65" s="23">
        <v>63</v>
      </c>
      <c r="B65" s="24"/>
      <c r="C65" s="25"/>
      <c r="D65" s="26"/>
      <c r="E65" s="27"/>
      <c r="F65" s="28" t="str">
        <f>IF(E65="","",(E65*Kalkulationsaufschlag))</f>
        <v/>
      </c>
      <c r="G65" s="29" t="str">
        <f t="shared" si="0"/>
        <v/>
      </c>
    </row>
    <row r="66" spans="1:7" x14ac:dyDescent="0.2">
      <c r="A66" s="23">
        <v>64</v>
      </c>
      <c r="B66" s="24"/>
      <c r="C66" s="25"/>
      <c r="D66" s="26"/>
      <c r="E66" s="27"/>
      <c r="F66" s="28" t="str">
        <f>IF(E66="","",(E66*Kalkulationsaufschlag))</f>
        <v/>
      </c>
      <c r="G66" s="29" t="str">
        <f t="shared" si="0"/>
        <v/>
      </c>
    </row>
    <row r="67" spans="1:7" x14ac:dyDescent="0.2">
      <c r="A67" s="23">
        <v>65</v>
      </c>
      <c r="B67" s="24"/>
      <c r="C67" s="25"/>
      <c r="D67" s="26"/>
      <c r="E67" s="27"/>
      <c r="F67" s="28" t="str">
        <f>IF(E67="","",(E67*Kalkulationsaufschlag))</f>
        <v/>
      </c>
      <c r="G67" s="29" t="str">
        <f t="shared" si="0"/>
        <v/>
      </c>
    </row>
    <row r="68" spans="1:7" x14ac:dyDescent="0.2">
      <c r="A68" s="23">
        <v>66</v>
      </c>
      <c r="B68" s="24"/>
      <c r="C68" s="25"/>
      <c r="D68" s="26"/>
      <c r="E68" s="27"/>
      <c r="F68" s="28" t="str">
        <f>IF(E68="","",(E68*Kalkulationsaufschlag))</f>
        <v/>
      </c>
      <c r="G68" s="29" t="str">
        <f t="shared" ref="G68:G131" si="1">IF(E68="","",(E68+F68))</f>
        <v/>
      </c>
    </row>
    <row r="69" spans="1:7" x14ac:dyDescent="0.2">
      <c r="A69" s="23">
        <v>67</v>
      </c>
      <c r="B69" s="24"/>
      <c r="C69" s="25"/>
      <c r="D69" s="26"/>
      <c r="E69" s="27"/>
      <c r="F69" s="28" t="str">
        <f>IF(E69="","",(E69*Kalkulationsaufschlag))</f>
        <v/>
      </c>
      <c r="G69" s="29" t="str">
        <f t="shared" si="1"/>
        <v/>
      </c>
    </row>
    <row r="70" spans="1:7" x14ac:dyDescent="0.2">
      <c r="A70" s="23">
        <v>68</v>
      </c>
      <c r="B70" s="24"/>
      <c r="C70" s="25"/>
      <c r="D70" s="26"/>
      <c r="E70" s="27"/>
      <c r="F70" s="28" t="str">
        <f>IF(E70="","",(E70*Kalkulationsaufschlag))</f>
        <v/>
      </c>
      <c r="G70" s="29" t="str">
        <f t="shared" si="1"/>
        <v/>
      </c>
    </row>
    <row r="71" spans="1:7" x14ac:dyDescent="0.2">
      <c r="A71" s="23">
        <v>69</v>
      </c>
      <c r="B71" s="24"/>
      <c r="C71" s="25"/>
      <c r="D71" s="26"/>
      <c r="E71" s="27"/>
      <c r="F71" s="28" t="str">
        <f>IF(E71="","",(E71*Kalkulationsaufschlag))</f>
        <v/>
      </c>
      <c r="G71" s="29" t="str">
        <f t="shared" si="1"/>
        <v/>
      </c>
    </row>
    <row r="72" spans="1:7" x14ac:dyDescent="0.2">
      <c r="A72" s="23">
        <v>70</v>
      </c>
      <c r="B72" s="24"/>
      <c r="C72" s="25"/>
      <c r="D72" s="26"/>
      <c r="E72" s="27"/>
      <c r="F72" s="28" t="str">
        <f>IF(E72="","",(E72*Kalkulationsaufschlag))</f>
        <v/>
      </c>
      <c r="G72" s="29" t="str">
        <f t="shared" si="1"/>
        <v/>
      </c>
    </row>
    <row r="73" spans="1:7" x14ac:dyDescent="0.2">
      <c r="A73" s="23">
        <v>71</v>
      </c>
      <c r="B73" s="24"/>
      <c r="C73" s="25"/>
      <c r="D73" s="26"/>
      <c r="E73" s="27"/>
      <c r="F73" s="28" t="str">
        <f>IF(E73="","",(E73*Kalkulationsaufschlag))</f>
        <v/>
      </c>
      <c r="G73" s="29" t="str">
        <f t="shared" si="1"/>
        <v/>
      </c>
    </row>
    <row r="74" spans="1:7" x14ac:dyDescent="0.2">
      <c r="A74" s="23">
        <v>72</v>
      </c>
      <c r="B74" s="24"/>
      <c r="C74" s="25"/>
      <c r="D74" s="26"/>
      <c r="E74" s="27"/>
      <c r="F74" s="28" t="str">
        <f>IF(E74="","",(E74*Kalkulationsaufschlag))</f>
        <v/>
      </c>
      <c r="G74" s="29" t="str">
        <f t="shared" si="1"/>
        <v/>
      </c>
    </row>
    <row r="75" spans="1:7" x14ac:dyDescent="0.2">
      <c r="A75" s="23">
        <v>73</v>
      </c>
      <c r="B75" s="24"/>
      <c r="C75" s="25"/>
      <c r="D75" s="26"/>
      <c r="E75" s="27"/>
      <c r="F75" s="28" t="str">
        <f>IF(E75="","",(E75*Kalkulationsaufschlag))</f>
        <v/>
      </c>
      <c r="G75" s="29" t="str">
        <f t="shared" si="1"/>
        <v/>
      </c>
    </row>
    <row r="76" spans="1:7" x14ac:dyDescent="0.2">
      <c r="A76" s="23">
        <v>74</v>
      </c>
      <c r="B76" s="24"/>
      <c r="C76" s="25"/>
      <c r="D76" s="26"/>
      <c r="E76" s="27"/>
      <c r="F76" s="28" t="str">
        <f>IF(E76="","",(E76*Kalkulationsaufschlag))</f>
        <v/>
      </c>
      <c r="G76" s="29" t="str">
        <f t="shared" si="1"/>
        <v/>
      </c>
    </row>
    <row r="77" spans="1:7" x14ac:dyDescent="0.2">
      <c r="A77" s="23">
        <v>75</v>
      </c>
      <c r="B77" s="24"/>
      <c r="C77" s="25"/>
      <c r="D77" s="26"/>
      <c r="E77" s="27"/>
      <c r="F77" s="28" t="str">
        <f>IF(E77="","",(E77*Kalkulationsaufschlag))</f>
        <v/>
      </c>
      <c r="G77" s="29" t="str">
        <f t="shared" si="1"/>
        <v/>
      </c>
    </row>
    <row r="78" spans="1:7" x14ac:dyDescent="0.2">
      <c r="A78" s="23">
        <v>76</v>
      </c>
      <c r="B78" s="24"/>
      <c r="C78" s="25"/>
      <c r="D78" s="26"/>
      <c r="E78" s="27"/>
      <c r="F78" s="28" t="str">
        <f>IF(E78="","",(E78*Kalkulationsaufschlag))</f>
        <v/>
      </c>
      <c r="G78" s="29" t="str">
        <f t="shared" si="1"/>
        <v/>
      </c>
    </row>
    <row r="79" spans="1:7" x14ac:dyDescent="0.2">
      <c r="A79" s="23">
        <v>77</v>
      </c>
      <c r="B79" s="24"/>
      <c r="C79" s="25"/>
      <c r="D79" s="26"/>
      <c r="E79" s="27"/>
      <c r="F79" s="28" t="str">
        <f>IF(E79="","",(E79*Kalkulationsaufschlag))</f>
        <v/>
      </c>
      <c r="G79" s="29" t="str">
        <f t="shared" si="1"/>
        <v/>
      </c>
    </row>
    <row r="80" spans="1:7" x14ac:dyDescent="0.2">
      <c r="A80" s="23">
        <v>78</v>
      </c>
      <c r="B80" s="24"/>
      <c r="C80" s="25"/>
      <c r="D80" s="26"/>
      <c r="E80" s="27"/>
      <c r="F80" s="28" t="str">
        <f>IF(E80="","",(E80*Kalkulationsaufschlag))</f>
        <v/>
      </c>
      <c r="G80" s="29" t="str">
        <f t="shared" si="1"/>
        <v/>
      </c>
    </row>
    <row r="81" spans="1:7" x14ac:dyDescent="0.2">
      <c r="A81" s="23">
        <v>79</v>
      </c>
      <c r="B81" s="24"/>
      <c r="C81" s="25"/>
      <c r="D81" s="26"/>
      <c r="E81" s="27"/>
      <c r="F81" s="28" t="str">
        <f>IF(E81="","",(E81*Kalkulationsaufschlag))</f>
        <v/>
      </c>
      <c r="G81" s="29" t="str">
        <f t="shared" si="1"/>
        <v/>
      </c>
    </row>
    <row r="82" spans="1:7" x14ac:dyDescent="0.2">
      <c r="A82" s="23">
        <v>80</v>
      </c>
      <c r="B82" s="24"/>
      <c r="C82" s="25"/>
      <c r="D82" s="26"/>
      <c r="E82" s="27"/>
      <c r="F82" s="28" t="str">
        <f>IF(E82="","",(E82*Kalkulationsaufschlag))</f>
        <v/>
      </c>
      <c r="G82" s="29" t="str">
        <f t="shared" si="1"/>
        <v/>
      </c>
    </row>
    <row r="83" spans="1:7" x14ac:dyDescent="0.2">
      <c r="A83" s="23">
        <v>81</v>
      </c>
      <c r="B83" s="24"/>
      <c r="C83" s="25"/>
      <c r="D83" s="26"/>
      <c r="E83" s="27"/>
      <c r="F83" s="28" t="str">
        <f>IF(E83="","",(E83*Kalkulationsaufschlag))</f>
        <v/>
      </c>
      <c r="G83" s="29" t="str">
        <f t="shared" si="1"/>
        <v/>
      </c>
    </row>
    <row r="84" spans="1:7" x14ac:dyDescent="0.2">
      <c r="A84" s="23">
        <v>82</v>
      </c>
      <c r="B84" s="24"/>
      <c r="C84" s="25"/>
      <c r="D84" s="26"/>
      <c r="E84" s="27"/>
      <c r="F84" s="28" t="str">
        <f>IF(E84="","",(E84*Kalkulationsaufschlag))</f>
        <v/>
      </c>
      <c r="G84" s="29" t="str">
        <f t="shared" si="1"/>
        <v/>
      </c>
    </row>
    <row r="85" spans="1:7" x14ac:dyDescent="0.2">
      <c r="A85" s="23">
        <v>83</v>
      </c>
      <c r="B85" s="24"/>
      <c r="C85" s="25"/>
      <c r="D85" s="26"/>
      <c r="E85" s="27"/>
      <c r="F85" s="28" t="str">
        <f>IF(E85="","",(E85*Kalkulationsaufschlag))</f>
        <v/>
      </c>
      <c r="G85" s="29" t="str">
        <f t="shared" si="1"/>
        <v/>
      </c>
    </row>
    <row r="86" spans="1:7" x14ac:dyDescent="0.2">
      <c r="A86" s="23">
        <v>84</v>
      </c>
      <c r="B86" s="24"/>
      <c r="C86" s="25"/>
      <c r="D86" s="26"/>
      <c r="E86" s="27"/>
      <c r="F86" s="28" t="str">
        <f>IF(E86="","",(E86*Kalkulationsaufschlag))</f>
        <v/>
      </c>
      <c r="G86" s="29" t="str">
        <f t="shared" si="1"/>
        <v/>
      </c>
    </row>
    <row r="87" spans="1:7" x14ac:dyDescent="0.2">
      <c r="A87" s="23">
        <v>85</v>
      </c>
      <c r="B87" s="24"/>
      <c r="C87" s="25"/>
      <c r="D87" s="26"/>
      <c r="E87" s="27"/>
      <c r="F87" s="28" t="str">
        <f>IF(E87="","",(E87*Kalkulationsaufschlag))</f>
        <v/>
      </c>
      <c r="G87" s="29" t="str">
        <f t="shared" si="1"/>
        <v/>
      </c>
    </row>
    <row r="88" spans="1:7" x14ac:dyDescent="0.2">
      <c r="A88" s="23">
        <v>86</v>
      </c>
      <c r="B88" s="24"/>
      <c r="C88" s="25"/>
      <c r="D88" s="26"/>
      <c r="E88" s="27"/>
      <c r="F88" s="28" t="str">
        <f>IF(E88="","",(E88*Kalkulationsaufschlag))</f>
        <v/>
      </c>
      <c r="G88" s="29" t="str">
        <f t="shared" si="1"/>
        <v/>
      </c>
    </row>
    <row r="89" spans="1:7" x14ac:dyDescent="0.2">
      <c r="A89" s="23">
        <v>87</v>
      </c>
      <c r="B89" s="24"/>
      <c r="C89" s="25"/>
      <c r="D89" s="26"/>
      <c r="E89" s="27"/>
      <c r="F89" s="28" t="str">
        <f>IF(E89="","",(E89*Kalkulationsaufschlag))</f>
        <v/>
      </c>
      <c r="G89" s="29" t="str">
        <f t="shared" si="1"/>
        <v/>
      </c>
    </row>
    <row r="90" spans="1:7" x14ac:dyDescent="0.2">
      <c r="A90" s="23">
        <v>88</v>
      </c>
      <c r="B90" s="24"/>
      <c r="C90" s="25"/>
      <c r="D90" s="26"/>
      <c r="E90" s="27"/>
      <c r="F90" s="28" t="str">
        <f>IF(E90="","",(E90*Kalkulationsaufschlag))</f>
        <v/>
      </c>
      <c r="G90" s="29" t="str">
        <f t="shared" si="1"/>
        <v/>
      </c>
    </row>
    <row r="91" spans="1:7" x14ac:dyDescent="0.2">
      <c r="A91" s="23">
        <v>89</v>
      </c>
      <c r="B91" s="24"/>
      <c r="C91" s="25"/>
      <c r="D91" s="26"/>
      <c r="E91" s="27"/>
      <c r="F91" s="28" t="str">
        <f>IF(E91="","",(E91*Kalkulationsaufschlag))</f>
        <v/>
      </c>
      <c r="G91" s="29" t="str">
        <f t="shared" si="1"/>
        <v/>
      </c>
    </row>
    <row r="92" spans="1:7" x14ac:dyDescent="0.2">
      <c r="A92" s="23">
        <v>90</v>
      </c>
      <c r="B92" s="24"/>
      <c r="C92" s="25"/>
      <c r="D92" s="26"/>
      <c r="E92" s="27"/>
      <c r="F92" s="28" t="str">
        <f>IF(E92="","",(E92*Kalkulationsaufschlag))</f>
        <v/>
      </c>
      <c r="G92" s="29" t="str">
        <f t="shared" si="1"/>
        <v/>
      </c>
    </row>
    <row r="93" spans="1:7" x14ac:dyDescent="0.2">
      <c r="A93" s="23">
        <v>91</v>
      </c>
      <c r="B93" s="24"/>
      <c r="C93" s="25"/>
      <c r="D93" s="26"/>
      <c r="E93" s="27"/>
      <c r="F93" s="28" t="str">
        <f>IF(E93="","",(E93*Kalkulationsaufschlag))</f>
        <v/>
      </c>
      <c r="G93" s="29" t="str">
        <f t="shared" si="1"/>
        <v/>
      </c>
    </row>
    <row r="94" spans="1:7" x14ac:dyDescent="0.2">
      <c r="A94" s="23">
        <v>92</v>
      </c>
      <c r="B94" s="24"/>
      <c r="C94" s="25"/>
      <c r="D94" s="26"/>
      <c r="E94" s="27"/>
      <c r="F94" s="28" t="str">
        <f>IF(E94="","",(E94*Kalkulationsaufschlag))</f>
        <v/>
      </c>
      <c r="G94" s="29" t="str">
        <f t="shared" si="1"/>
        <v/>
      </c>
    </row>
    <row r="95" spans="1:7" x14ac:dyDescent="0.2">
      <c r="A95" s="23">
        <v>93</v>
      </c>
      <c r="B95" s="24"/>
      <c r="C95" s="25"/>
      <c r="D95" s="26"/>
      <c r="E95" s="27"/>
      <c r="F95" s="28" t="str">
        <f>IF(E95="","",(E95*Kalkulationsaufschlag))</f>
        <v/>
      </c>
      <c r="G95" s="29" t="str">
        <f t="shared" si="1"/>
        <v/>
      </c>
    </row>
    <row r="96" spans="1:7" x14ac:dyDescent="0.2">
      <c r="A96" s="23">
        <v>94</v>
      </c>
      <c r="B96" s="24"/>
      <c r="C96" s="25"/>
      <c r="D96" s="26"/>
      <c r="E96" s="27"/>
      <c r="F96" s="28" t="str">
        <f>IF(E96="","",(E96*Kalkulationsaufschlag))</f>
        <v/>
      </c>
      <c r="G96" s="29" t="str">
        <f t="shared" si="1"/>
        <v/>
      </c>
    </row>
    <row r="97" spans="1:7" x14ac:dyDescent="0.2">
      <c r="A97" s="23">
        <v>95</v>
      </c>
      <c r="B97" s="24"/>
      <c r="C97" s="25"/>
      <c r="D97" s="26"/>
      <c r="E97" s="27"/>
      <c r="F97" s="28" t="str">
        <f>IF(E97="","",(E97*Kalkulationsaufschlag))</f>
        <v/>
      </c>
      <c r="G97" s="29" t="str">
        <f t="shared" si="1"/>
        <v/>
      </c>
    </row>
    <row r="98" spans="1:7" x14ac:dyDescent="0.2">
      <c r="A98" s="23">
        <v>96</v>
      </c>
      <c r="B98" s="24"/>
      <c r="C98" s="25"/>
      <c r="D98" s="26"/>
      <c r="E98" s="27"/>
      <c r="F98" s="28" t="str">
        <f>IF(E98="","",(E98*Kalkulationsaufschlag))</f>
        <v/>
      </c>
      <c r="G98" s="29" t="str">
        <f t="shared" si="1"/>
        <v/>
      </c>
    </row>
    <row r="99" spans="1:7" x14ac:dyDescent="0.2">
      <c r="A99" s="23">
        <v>97</v>
      </c>
      <c r="B99" s="24"/>
      <c r="C99" s="25"/>
      <c r="D99" s="26"/>
      <c r="E99" s="27"/>
      <c r="F99" s="28" t="str">
        <f>IF(E99="","",(E99*Kalkulationsaufschlag))</f>
        <v/>
      </c>
      <c r="G99" s="29" t="str">
        <f t="shared" si="1"/>
        <v/>
      </c>
    </row>
    <row r="100" spans="1:7" x14ac:dyDescent="0.2">
      <c r="A100" s="23">
        <v>98</v>
      </c>
      <c r="B100" s="24"/>
      <c r="C100" s="25"/>
      <c r="D100" s="26"/>
      <c r="E100" s="27"/>
      <c r="F100" s="28" t="str">
        <f>IF(E100="","",(E100*Kalkulationsaufschlag))</f>
        <v/>
      </c>
      <c r="G100" s="29" t="str">
        <f t="shared" si="1"/>
        <v/>
      </c>
    </row>
    <row r="101" spans="1:7" x14ac:dyDescent="0.2">
      <c r="A101" s="23">
        <v>99</v>
      </c>
      <c r="B101" s="24"/>
      <c r="C101" s="25"/>
      <c r="D101" s="26"/>
      <c r="E101" s="27"/>
      <c r="F101" s="28" t="str">
        <f>IF(E101="","",(E101*Kalkulationsaufschlag))</f>
        <v/>
      </c>
      <c r="G101" s="29" t="str">
        <f t="shared" si="1"/>
        <v/>
      </c>
    </row>
    <row r="102" spans="1:7" x14ac:dyDescent="0.2">
      <c r="A102" s="23">
        <v>100</v>
      </c>
      <c r="B102" s="24"/>
      <c r="C102" s="25"/>
      <c r="D102" s="26"/>
      <c r="E102" s="27"/>
      <c r="F102" s="28" t="str">
        <f>IF(E102="","",(E102*Kalkulationsaufschlag))</f>
        <v/>
      </c>
      <c r="G102" s="29" t="str">
        <f t="shared" si="1"/>
        <v/>
      </c>
    </row>
    <row r="103" spans="1:7" x14ac:dyDescent="0.2">
      <c r="A103" s="23">
        <v>101</v>
      </c>
      <c r="B103" s="24"/>
      <c r="C103" s="25"/>
      <c r="D103" s="26"/>
      <c r="E103" s="27"/>
      <c r="F103" s="28" t="str">
        <f>IF(E103="","",(E103*Kalkulationsaufschlag))</f>
        <v/>
      </c>
      <c r="G103" s="29" t="str">
        <f t="shared" si="1"/>
        <v/>
      </c>
    </row>
    <row r="104" spans="1:7" x14ac:dyDescent="0.2">
      <c r="A104" s="23">
        <v>102</v>
      </c>
      <c r="B104" s="24"/>
      <c r="C104" s="25"/>
      <c r="D104" s="26"/>
      <c r="E104" s="27"/>
      <c r="F104" s="28" t="str">
        <f>IF(E104="","",(E104*Kalkulationsaufschlag))</f>
        <v/>
      </c>
      <c r="G104" s="29" t="str">
        <f t="shared" si="1"/>
        <v/>
      </c>
    </row>
    <row r="105" spans="1:7" x14ac:dyDescent="0.2">
      <c r="A105" s="23">
        <v>103</v>
      </c>
      <c r="B105" s="24"/>
      <c r="C105" s="25"/>
      <c r="D105" s="26"/>
      <c r="E105" s="27"/>
      <c r="F105" s="28" t="str">
        <f>IF(E105="","",(E105*Kalkulationsaufschlag))</f>
        <v/>
      </c>
      <c r="G105" s="29" t="str">
        <f t="shared" si="1"/>
        <v/>
      </c>
    </row>
    <row r="106" spans="1:7" x14ac:dyDescent="0.2">
      <c r="A106" s="23">
        <v>104</v>
      </c>
      <c r="B106" s="24"/>
      <c r="C106" s="25"/>
      <c r="D106" s="26"/>
      <c r="E106" s="27"/>
      <c r="F106" s="28" t="str">
        <f>IF(E106="","",(E106*Kalkulationsaufschlag))</f>
        <v/>
      </c>
      <c r="G106" s="29" t="str">
        <f t="shared" si="1"/>
        <v/>
      </c>
    </row>
    <row r="107" spans="1:7" x14ac:dyDescent="0.2">
      <c r="A107" s="23">
        <v>105</v>
      </c>
      <c r="B107" s="24"/>
      <c r="C107" s="25"/>
      <c r="D107" s="26"/>
      <c r="E107" s="27"/>
      <c r="F107" s="28" t="str">
        <f>IF(E107="","",(E107*Kalkulationsaufschlag))</f>
        <v/>
      </c>
      <c r="G107" s="29" t="str">
        <f t="shared" si="1"/>
        <v/>
      </c>
    </row>
    <row r="108" spans="1:7" x14ac:dyDescent="0.2">
      <c r="A108" s="23">
        <v>106</v>
      </c>
      <c r="B108" s="24"/>
      <c r="C108" s="25"/>
      <c r="D108" s="26"/>
      <c r="E108" s="27"/>
      <c r="F108" s="28" t="str">
        <f>IF(E108="","",(E108*Kalkulationsaufschlag))</f>
        <v/>
      </c>
      <c r="G108" s="29" t="str">
        <f t="shared" si="1"/>
        <v/>
      </c>
    </row>
    <row r="109" spans="1:7" x14ac:dyDescent="0.2">
      <c r="A109" s="23">
        <v>107</v>
      </c>
      <c r="B109" s="24"/>
      <c r="C109" s="25"/>
      <c r="D109" s="26"/>
      <c r="E109" s="27"/>
      <c r="F109" s="28" t="str">
        <f>IF(E109="","",(E109*Kalkulationsaufschlag))</f>
        <v/>
      </c>
      <c r="G109" s="29" t="str">
        <f t="shared" si="1"/>
        <v/>
      </c>
    </row>
    <row r="110" spans="1:7" x14ac:dyDescent="0.2">
      <c r="A110" s="23">
        <v>108</v>
      </c>
      <c r="B110" s="24"/>
      <c r="C110" s="25"/>
      <c r="D110" s="26"/>
      <c r="E110" s="27"/>
      <c r="F110" s="28" t="str">
        <f>IF(E110="","",(E110*Kalkulationsaufschlag))</f>
        <v/>
      </c>
      <c r="G110" s="29" t="str">
        <f t="shared" si="1"/>
        <v/>
      </c>
    </row>
    <row r="111" spans="1:7" x14ac:dyDescent="0.2">
      <c r="A111" s="23">
        <v>109</v>
      </c>
      <c r="B111" s="24"/>
      <c r="C111" s="25"/>
      <c r="D111" s="26"/>
      <c r="E111" s="27"/>
      <c r="F111" s="28" t="str">
        <f>IF(E111="","",(E111*Kalkulationsaufschlag))</f>
        <v/>
      </c>
      <c r="G111" s="29" t="str">
        <f t="shared" si="1"/>
        <v/>
      </c>
    </row>
    <row r="112" spans="1:7" x14ac:dyDescent="0.2">
      <c r="A112" s="23">
        <v>110</v>
      </c>
      <c r="B112" s="24"/>
      <c r="C112" s="25"/>
      <c r="D112" s="26"/>
      <c r="E112" s="27"/>
      <c r="F112" s="28" t="str">
        <f>IF(E112="","",(E112*Kalkulationsaufschlag))</f>
        <v/>
      </c>
      <c r="G112" s="29" t="str">
        <f t="shared" si="1"/>
        <v/>
      </c>
    </row>
    <row r="113" spans="1:7" x14ac:dyDescent="0.2">
      <c r="A113" s="23">
        <v>111</v>
      </c>
      <c r="B113" s="24"/>
      <c r="C113" s="25"/>
      <c r="D113" s="26"/>
      <c r="E113" s="27"/>
      <c r="F113" s="28" t="str">
        <f>IF(E113="","",(E113*Kalkulationsaufschlag))</f>
        <v/>
      </c>
      <c r="G113" s="29" t="str">
        <f t="shared" si="1"/>
        <v/>
      </c>
    </row>
    <row r="114" spans="1:7" x14ac:dyDescent="0.2">
      <c r="A114" s="23">
        <v>112</v>
      </c>
      <c r="B114" s="24"/>
      <c r="C114" s="25"/>
      <c r="D114" s="26"/>
      <c r="E114" s="27"/>
      <c r="F114" s="28" t="str">
        <f>IF(E114="","",(E114*Kalkulationsaufschlag))</f>
        <v/>
      </c>
      <c r="G114" s="29" t="str">
        <f t="shared" si="1"/>
        <v/>
      </c>
    </row>
    <row r="115" spans="1:7" x14ac:dyDescent="0.2">
      <c r="A115" s="23">
        <v>113</v>
      </c>
      <c r="B115" s="24"/>
      <c r="C115" s="25"/>
      <c r="D115" s="26"/>
      <c r="E115" s="27"/>
      <c r="F115" s="28" t="str">
        <f>IF(E115="","",(E115*Kalkulationsaufschlag))</f>
        <v/>
      </c>
      <c r="G115" s="29" t="str">
        <f t="shared" si="1"/>
        <v/>
      </c>
    </row>
    <row r="116" spans="1:7" x14ac:dyDescent="0.2">
      <c r="A116" s="23">
        <v>114</v>
      </c>
      <c r="B116" s="24"/>
      <c r="C116" s="25"/>
      <c r="D116" s="26"/>
      <c r="E116" s="27"/>
      <c r="F116" s="28" t="str">
        <f>IF(E116="","",(E116*Kalkulationsaufschlag))</f>
        <v/>
      </c>
      <c r="G116" s="29" t="str">
        <f t="shared" si="1"/>
        <v/>
      </c>
    </row>
    <row r="117" spans="1:7" x14ac:dyDescent="0.2">
      <c r="A117" s="23">
        <v>115</v>
      </c>
      <c r="B117" s="24"/>
      <c r="C117" s="25"/>
      <c r="D117" s="26"/>
      <c r="E117" s="27"/>
      <c r="F117" s="28" t="str">
        <f>IF(E117="","",(E117*Kalkulationsaufschlag))</f>
        <v/>
      </c>
      <c r="G117" s="29" t="str">
        <f t="shared" si="1"/>
        <v/>
      </c>
    </row>
    <row r="118" spans="1:7" x14ac:dyDescent="0.2">
      <c r="A118" s="23">
        <v>116</v>
      </c>
      <c r="B118" s="24"/>
      <c r="C118" s="25"/>
      <c r="D118" s="26"/>
      <c r="E118" s="27"/>
      <c r="F118" s="28" t="str">
        <f>IF(E118="","",(E118*Kalkulationsaufschlag))</f>
        <v/>
      </c>
      <c r="G118" s="29" t="str">
        <f t="shared" si="1"/>
        <v/>
      </c>
    </row>
    <row r="119" spans="1:7" x14ac:dyDescent="0.2">
      <c r="A119" s="23">
        <v>117</v>
      </c>
      <c r="B119" s="24"/>
      <c r="C119" s="25"/>
      <c r="D119" s="26"/>
      <c r="E119" s="27"/>
      <c r="F119" s="28" t="str">
        <f>IF(E119="","",(E119*Kalkulationsaufschlag))</f>
        <v/>
      </c>
      <c r="G119" s="29" t="str">
        <f t="shared" si="1"/>
        <v/>
      </c>
    </row>
    <row r="120" spans="1:7" x14ac:dyDescent="0.2">
      <c r="A120" s="23">
        <v>118</v>
      </c>
      <c r="B120" s="24"/>
      <c r="C120" s="25"/>
      <c r="D120" s="26"/>
      <c r="E120" s="27"/>
      <c r="F120" s="28" t="str">
        <f>IF(E120="","",(E120*Kalkulationsaufschlag))</f>
        <v/>
      </c>
      <c r="G120" s="29" t="str">
        <f t="shared" si="1"/>
        <v/>
      </c>
    </row>
    <row r="121" spans="1:7" x14ac:dyDescent="0.2">
      <c r="A121" s="23">
        <v>119</v>
      </c>
      <c r="B121" s="24"/>
      <c r="C121" s="25"/>
      <c r="D121" s="26"/>
      <c r="E121" s="27"/>
      <c r="F121" s="28" t="str">
        <f>IF(E121="","",(E121*Kalkulationsaufschlag))</f>
        <v/>
      </c>
      <c r="G121" s="29" t="str">
        <f t="shared" si="1"/>
        <v/>
      </c>
    </row>
    <row r="122" spans="1:7" x14ac:dyDescent="0.2">
      <c r="A122" s="23">
        <v>120</v>
      </c>
      <c r="B122" s="24"/>
      <c r="C122" s="25"/>
      <c r="D122" s="26"/>
      <c r="E122" s="27"/>
      <c r="F122" s="28" t="str">
        <f>IF(E122="","",(E122*Kalkulationsaufschlag))</f>
        <v/>
      </c>
      <c r="G122" s="29" t="str">
        <f t="shared" si="1"/>
        <v/>
      </c>
    </row>
    <row r="123" spans="1:7" x14ac:dyDescent="0.2">
      <c r="A123" s="23">
        <v>121</v>
      </c>
      <c r="B123" s="24"/>
      <c r="C123" s="25"/>
      <c r="D123" s="26"/>
      <c r="E123" s="27"/>
      <c r="F123" s="28" t="str">
        <f>IF(E123="","",(E123*Kalkulationsaufschlag))</f>
        <v/>
      </c>
      <c r="G123" s="29" t="str">
        <f t="shared" si="1"/>
        <v/>
      </c>
    </row>
    <row r="124" spans="1:7" x14ac:dyDescent="0.2">
      <c r="A124" s="23">
        <v>122</v>
      </c>
      <c r="B124" s="24"/>
      <c r="C124" s="25"/>
      <c r="D124" s="26"/>
      <c r="E124" s="27"/>
      <c r="F124" s="28" t="str">
        <f>IF(E124="","",(E124*Kalkulationsaufschlag))</f>
        <v/>
      </c>
      <c r="G124" s="29" t="str">
        <f t="shared" si="1"/>
        <v/>
      </c>
    </row>
    <row r="125" spans="1:7" x14ac:dyDescent="0.2">
      <c r="A125" s="23">
        <v>123</v>
      </c>
      <c r="B125" s="24"/>
      <c r="C125" s="25"/>
      <c r="D125" s="26"/>
      <c r="E125" s="27"/>
      <c r="F125" s="28" t="str">
        <f>IF(E125="","",(E125*Kalkulationsaufschlag))</f>
        <v/>
      </c>
      <c r="G125" s="29" t="str">
        <f t="shared" si="1"/>
        <v/>
      </c>
    </row>
    <row r="126" spans="1:7" x14ac:dyDescent="0.2">
      <c r="A126" s="23">
        <v>124</v>
      </c>
      <c r="B126" s="24"/>
      <c r="C126" s="25"/>
      <c r="D126" s="26"/>
      <c r="E126" s="27"/>
      <c r="F126" s="28" t="str">
        <f>IF(E126="","",(E126*Kalkulationsaufschlag))</f>
        <v/>
      </c>
      <c r="G126" s="29" t="str">
        <f t="shared" si="1"/>
        <v/>
      </c>
    </row>
    <row r="127" spans="1:7" x14ac:dyDescent="0.2">
      <c r="A127" s="23">
        <v>125</v>
      </c>
      <c r="B127" s="24"/>
      <c r="C127" s="25"/>
      <c r="D127" s="26"/>
      <c r="E127" s="27"/>
      <c r="F127" s="28" t="str">
        <f>IF(E127="","",(E127*Kalkulationsaufschlag))</f>
        <v/>
      </c>
      <c r="G127" s="29" t="str">
        <f t="shared" si="1"/>
        <v/>
      </c>
    </row>
    <row r="128" spans="1:7" x14ac:dyDescent="0.2">
      <c r="A128" s="23">
        <v>126</v>
      </c>
      <c r="B128" s="24"/>
      <c r="C128" s="25"/>
      <c r="D128" s="26"/>
      <c r="E128" s="27"/>
      <c r="F128" s="28" t="str">
        <f>IF(E128="","",(E128*Kalkulationsaufschlag))</f>
        <v/>
      </c>
      <c r="G128" s="29" t="str">
        <f t="shared" si="1"/>
        <v/>
      </c>
    </row>
    <row r="129" spans="1:7" x14ac:dyDescent="0.2">
      <c r="A129" s="23">
        <v>127</v>
      </c>
      <c r="B129" s="24"/>
      <c r="C129" s="25"/>
      <c r="D129" s="26"/>
      <c r="E129" s="27"/>
      <c r="F129" s="28" t="str">
        <f>IF(E129="","",(E129*Kalkulationsaufschlag))</f>
        <v/>
      </c>
      <c r="G129" s="29" t="str">
        <f t="shared" si="1"/>
        <v/>
      </c>
    </row>
    <row r="130" spans="1:7" x14ac:dyDescent="0.2">
      <c r="A130" s="23">
        <v>128</v>
      </c>
      <c r="B130" s="24"/>
      <c r="C130" s="25"/>
      <c r="D130" s="26"/>
      <c r="E130" s="27"/>
      <c r="F130" s="28" t="str">
        <f>IF(E130="","",(E130*Kalkulationsaufschlag))</f>
        <v/>
      </c>
      <c r="G130" s="29" t="str">
        <f t="shared" si="1"/>
        <v/>
      </c>
    </row>
    <row r="131" spans="1:7" x14ac:dyDescent="0.2">
      <c r="A131" s="23">
        <v>129</v>
      </c>
      <c r="B131" s="24"/>
      <c r="C131" s="25"/>
      <c r="D131" s="26"/>
      <c r="E131" s="27"/>
      <c r="F131" s="28" t="str">
        <f>IF(E131="","",(E131*Kalkulationsaufschlag))</f>
        <v/>
      </c>
      <c r="G131" s="29" t="str">
        <f t="shared" si="1"/>
        <v/>
      </c>
    </row>
    <row r="132" spans="1:7" x14ac:dyDescent="0.2">
      <c r="A132" s="23">
        <v>130</v>
      </c>
      <c r="B132" s="24"/>
      <c r="C132" s="25"/>
      <c r="D132" s="26"/>
      <c r="E132" s="27"/>
      <c r="F132" s="28" t="str">
        <f>IF(E132="","",(E132*Kalkulationsaufschlag))</f>
        <v/>
      </c>
      <c r="G132" s="29" t="str">
        <f t="shared" ref="G132:G195" si="2">IF(E132="","",(E132+F132))</f>
        <v/>
      </c>
    </row>
    <row r="133" spans="1:7" x14ac:dyDescent="0.2">
      <c r="A133" s="23">
        <v>131</v>
      </c>
      <c r="B133" s="24"/>
      <c r="C133" s="25"/>
      <c r="D133" s="26"/>
      <c r="E133" s="27"/>
      <c r="F133" s="28" t="str">
        <f>IF(E133="","",(E133*Kalkulationsaufschlag))</f>
        <v/>
      </c>
      <c r="G133" s="29" t="str">
        <f t="shared" si="2"/>
        <v/>
      </c>
    </row>
    <row r="134" spans="1:7" x14ac:dyDescent="0.2">
      <c r="A134" s="23">
        <v>132</v>
      </c>
      <c r="B134" s="24"/>
      <c r="C134" s="25"/>
      <c r="D134" s="26"/>
      <c r="E134" s="27"/>
      <c r="F134" s="28" t="str">
        <f>IF(E134="","",(E134*Kalkulationsaufschlag))</f>
        <v/>
      </c>
      <c r="G134" s="29" t="str">
        <f t="shared" si="2"/>
        <v/>
      </c>
    </row>
    <row r="135" spans="1:7" x14ac:dyDescent="0.2">
      <c r="A135" s="23">
        <v>133</v>
      </c>
      <c r="B135" s="24"/>
      <c r="C135" s="25"/>
      <c r="D135" s="26"/>
      <c r="E135" s="27"/>
      <c r="F135" s="28" t="str">
        <f>IF(E135="","",(E135*Kalkulationsaufschlag))</f>
        <v/>
      </c>
      <c r="G135" s="29" t="str">
        <f t="shared" si="2"/>
        <v/>
      </c>
    </row>
    <row r="136" spans="1:7" x14ac:dyDescent="0.2">
      <c r="A136" s="23">
        <v>134</v>
      </c>
      <c r="B136" s="24"/>
      <c r="C136" s="25"/>
      <c r="D136" s="26"/>
      <c r="E136" s="27"/>
      <c r="F136" s="28" t="str">
        <f>IF(E136="","",(E136*Kalkulationsaufschlag))</f>
        <v/>
      </c>
      <c r="G136" s="29" t="str">
        <f t="shared" si="2"/>
        <v/>
      </c>
    </row>
    <row r="137" spans="1:7" x14ac:dyDescent="0.2">
      <c r="A137" s="23">
        <v>135</v>
      </c>
      <c r="B137" s="24"/>
      <c r="C137" s="25"/>
      <c r="D137" s="26"/>
      <c r="E137" s="27"/>
      <c r="F137" s="28" t="str">
        <f>IF(E137="","",(E137*Kalkulationsaufschlag))</f>
        <v/>
      </c>
      <c r="G137" s="29" t="str">
        <f t="shared" si="2"/>
        <v/>
      </c>
    </row>
    <row r="138" spans="1:7" x14ac:dyDescent="0.2">
      <c r="A138" s="23">
        <v>136</v>
      </c>
      <c r="B138" s="24"/>
      <c r="C138" s="25"/>
      <c r="D138" s="26"/>
      <c r="E138" s="27"/>
      <c r="F138" s="28" t="str">
        <f>IF(E138="","",(E138*Kalkulationsaufschlag))</f>
        <v/>
      </c>
      <c r="G138" s="29" t="str">
        <f t="shared" si="2"/>
        <v/>
      </c>
    </row>
    <row r="139" spans="1:7" x14ac:dyDescent="0.2">
      <c r="A139" s="23">
        <v>137</v>
      </c>
      <c r="B139" s="24"/>
      <c r="C139" s="25"/>
      <c r="D139" s="26"/>
      <c r="E139" s="27"/>
      <c r="F139" s="28" t="str">
        <f>IF(E139="","",(E139*Kalkulationsaufschlag))</f>
        <v/>
      </c>
      <c r="G139" s="29" t="str">
        <f t="shared" si="2"/>
        <v/>
      </c>
    </row>
    <row r="140" spans="1:7" x14ac:dyDescent="0.2">
      <c r="A140" s="23">
        <v>138</v>
      </c>
      <c r="B140" s="24"/>
      <c r="C140" s="25"/>
      <c r="D140" s="26"/>
      <c r="E140" s="27"/>
      <c r="F140" s="28" t="str">
        <f>IF(E140="","",(E140*Kalkulationsaufschlag))</f>
        <v/>
      </c>
      <c r="G140" s="29" t="str">
        <f t="shared" si="2"/>
        <v/>
      </c>
    </row>
    <row r="141" spans="1:7" x14ac:dyDescent="0.2">
      <c r="A141" s="23">
        <v>139</v>
      </c>
      <c r="B141" s="24"/>
      <c r="C141" s="25"/>
      <c r="D141" s="26"/>
      <c r="E141" s="27"/>
      <c r="F141" s="28" t="str">
        <f>IF(E141="","",(E141*Kalkulationsaufschlag))</f>
        <v/>
      </c>
      <c r="G141" s="29" t="str">
        <f t="shared" si="2"/>
        <v/>
      </c>
    </row>
    <row r="142" spans="1:7" x14ac:dyDescent="0.2">
      <c r="A142" s="23">
        <v>140</v>
      </c>
      <c r="B142" s="24"/>
      <c r="C142" s="25"/>
      <c r="D142" s="26"/>
      <c r="E142" s="27"/>
      <c r="F142" s="28" t="str">
        <f>IF(E142="","",(E142*Kalkulationsaufschlag))</f>
        <v/>
      </c>
      <c r="G142" s="29" t="str">
        <f t="shared" si="2"/>
        <v/>
      </c>
    </row>
    <row r="143" spans="1:7" x14ac:dyDescent="0.2">
      <c r="A143" s="23">
        <v>141</v>
      </c>
      <c r="B143" s="24"/>
      <c r="C143" s="25"/>
      <c r="D143" s="26"/>
      <c r="E143" s="27"/>
      <c r="F143" s="28" t="str">
        <f>IF(E143="","",(E143*Kalkulationsaufschlag))</f>
        <v/>
      </c>
      <c r="G143" s="29" t="str">
        <f t="shared" si="2"/>
        <v/>
      </c>
    </row>
    <row r="144" spans="1:7" x14ac:dyDescent="0.2">
      <c r="A144" s="23">
        <v>142</v>
      </c>
      <c r="B144" s="24"/>
      <c r="C144" s="25"/>
      <c r="D144" s="26"/>
      <c r="E144" s="27"/>
      <c r="F144" s="28" t="str">
        <f>IF(E144="","",(E144*Kalkulationsaufschlag))</f>
        <v/>
      </c>
      <c r="G144" s="29" t="str">
        <f t="shared" si="2"/>
        <v/>
      </c>
    </row>
    <row r="145" spans="1:7" x14ac:dyDescent="0.2">
      <c r="A145" s="23">
        <v>143</v>
      </c>
      <c r="B145" s="24"/>
      <c r="C145" s="25"/>
      <c r="D145" s="26"/>
      <c r="E145" s="27"/>
      <c r="F145" s="28" t="str">
        <f>IF(E145="","",(E145*Kalkulationsaufschlag))</f>
        <v/>
      </c>
      <c r="G145" s="29" t="str">
        <f t="shared" si="2"/>
        <v/>
      </c>
    </row>
    <row r="146" spans="1:7" x14ac:dyDescent="0.2">
      <c r="A146" s="23">
        <v>144</v>
      </c>
      <c r="B146" s="24"/>
      <c r="C146" s="25"/>
      <c r="D146" s="26"/>
      <c r="E146" s="27"/>
      <c r="F146" s="28" t="str">
        <f>IF(E146="","",(E146*Kalkulationsaufschlag))</f>
        <v/>
      </c>
      <c r="G146" s="29" t="str">
        <f t="shared" si="2"/>
        <v/>
      </c>
    </row>
    <row r="147" spans="1:7" x14ac:dyDescent="0.2">
      <c r="A147" s="23">
        <v>145</v>
      </c>
      <c r="B147" s="24"/>
      <c r="C147" s="25"/>
      <c r="D147" s="26"/>
      <c r="E147" s="27"/>
      <c r="F147" s="28" t="str">
        <f>IF(E147="","",(E147*Kalkulationsaufschlag))</f>
        <v/>
      </c>
      <c r="G147" s="29" t="str">
        <f t="shared" si="2"/>
        <v/>
      </c>
    </row>
    <row r="148" spans="1:7" x14ac:dyDescent="0.2">
      <c r="A148" s="23">
        <v>146</v>
      </c>
      <c r="B148" s="24"/>
      <c r="C148" s="25"/>
      <c r="D148" s="26"/>
      <c r="E148" s="27"/>
      <c r="F148" s="28" t="str">
        <f>IF(E148="","",(E148*Kalkulationsaufschlag))</f>
        <v/>
      </c>
      <c r="G148" s="29" t="str">
        <f t="shared" si="2"/>
        <v/>
      </c>
    </row>
    <row r="149" spans="1:7" x14ac:dyDescent="0.2">
      <c r="A149" s="23">
        <v>147</v>
      </c>
      <c r="B149" s="24"/>
      <c r="C149" s="25"/>
      <c r="D149" s="26"/>
      <c r="E149" s="27"/>
      <c r="F149" s="28" t="str">
        <f>IF(E149="","",(E149*Kalkulationsaufschlag))</f>
        <v/>
      </c>
      <c r="G149" s="29" t="str">
        <f t="shared" si="2"/>
        <v/>
      </c>
    </row>
    <row r="150" spans="1:7" x14ac:dyDescent="0.2">
      <c r="A150" s="23">
        <v>148</v>
      </c>
      <c r="B150" s="24"/>
      <c r="C150" s="25"/>
      <c r="D150" s="26"/>
      <c r="E150" s="27"/>
      <c r="F150" s="28" t="str">
        <f>IF(E150="","",(E150*Kalkulationsaufschlag))</f>
        <v/>
      </c>
      <c r="G150" s="29" t="str">
        <f t="shared" si="2"/>
        <v/>
      </c>
    </row>
    <row r="151" spans="1:7" x14ac:dyDescent="0.2">
      <c r="A151" s="23">
        <v>149</v>
      </c>
      <c r="B151" s="24"/>
      <c r="C151" s="25"/>
      <c r="D151" s="26"/>
      <c r="E151" s="27"/>
      <c r="F151" s="28" t="str">
        <f>IF(E151="","",(E151*Kalkulationsaufschlag))</f>
        <v/>
      </c>
      <c r="G151" s="29" t="str">
        <f t="shared" si="2"/>
        <v/>
      </c>
    </row>
    <row r="152" spans="1:7" x14ac:dyDescent="0.2">
      <c r="A152" s="23">
        <v>150</v>
      </c>
      <c r="B152" s="24"/>
      <c r="C152" s="25"/>
      <c r="D152" s="26"/>
      <c r="E152" s="27"/>
      <c r="F152" s="28" t="str">
        <f>IF(E152="","",(E152*Kalkulationsaufschlag))</f>
        <v/>
      </c>
      <c r="G152" s="29" t="str">
        <f t="shared" si="2"/>
        <v/>
      </c>
    </row>
    <row r="153" spans="1:7" x14ac:dyDescent="0.2">
      <c r="A153" s="23">
        <v>151</v>
      </c>
      <c r="B153" s="24"/>
      <c r="C153" s="25"/>
      <c r="D153" s="26"/>
      <c r="E153" s="27"/>
      <c r="F153" s="28" t="str">
        <f>IF(E153="","",(E153*Kalkulationsaufschlag))</f>
        <v/>
      </c>
      <c r="G153" s="29" t="str">
        <f t="shared" si="2"/>
        <v/>
      </c>
    </row>
    <row r="154" spans="1:7" x14ac:dyDescent="0.2">
      <c r="A154" s="23">
        <v>152</v>
      </c>
      <c r="B154" s="24"/>
      <c r="C154" s="25"/>
      <c r="D154" s="26"/>
      <c r="E154" s="27"/>
      <c r="F154" s="28" t="str">
        <f>IF(E154="","",(E154*Kalkulationsaufschlag))</f>
        <v/>
      </c>
      <c r="G154" s="29" t="str">
        <f t="shared" si="2"/>
        <v/>
      </c>
    </row>
    <row r="155" spans="1:7" x14ac:dyDescent="0.2">
      <c r="A155" s="23">
        <v>153</v>
      </c>
      <c r="B155" s="24"/>
      <c r="C155" s="25"/>
      <c r="D155" s="26"/>
      <c r="E155" s="27"/>
      <c r="F155" s="28" t="str">
        <f>IF(E155="","",(E155*Kalkulationsaufschlag))</f>
        <v/>
      </c>
      <c r="G155" s="29" t="str">
        <f t="shared" si="2"/>
        <v/>
      </c>
    </row>
    <row r="156" spans="1:7" x14ac:dyDescent="0.2">
      <c r="A156" s="23">
        <v>154</v>
      </c>
      <c r="B156" s="24"/>
      <c r="C156" s="25"/>
      <c r="D156" s="26"/>
      <c r="E156" s="27"/>
      <c r="F156" s="28" t="str">
        <f>IF(E156="","",(E156*Kalkulationsaufschlag))</f>
        <v/>
      </c>
      <c r="G156" s="29" t="str">
        <f t="shared" si="2"/>
        <v/>
      </c>
    </row>
    <row r="157" spans="1:7" x14ac:dyDescent="0.2">
      <c r="A157" s="23">
        <v>155</v>
      </c>
      <c r="B157" s="24"/>
      <c r="C157" s="25"/>
      <c r="D157" s="26"/>
      <c r="E157" s="27"/>
      <c r="F157" s="28" t="str">
        <f>IF(E157="","",(E157*Kalkulationsaufschlag))</f>
        <v/>
      </c>
      <c r="G157" s="29" t="str">
        <f t="shared" si="2"/>
        <v/>
      </c>
    </row>
    <row r="158" spans="1:7" x14ac:dyDescent="0.2">
      <c r="A158" s="23">
        <v>156</v>
      </c>
      <c r="B158" s="24"/>
      <c r="C158" s="25"/>
      <c r="D158" s="26"/>
      <c r="E158" s="27"/>
      <c r="F158" s="28" t="str">
        <f>IF(E158="","",(E158*Kalkulationsaufschlag))</f>
        <v/>
      </c>
      <c r="G158" s="29" t="str">
        <f t="shared" si="2"/>
        <v/>
      </c>
    </row>
    <row r="159" spans="1:7" x14ac:dyDescent="0.2">
      <c r="A159" s="23">
        <v>157</v>
      </c>
      <c r="B159" s="24"/>
      <c r="C159" s="25"/>
      <c r="D159" s="26"/>
      <c r="E159" s="27"/>
      <c r="F159" s="28" t="str">
        <f>IF(E159="","",(E159*Kalkulationsaufschlag))</f>
        <v/>
      </c>
      <c r="G159" s="29" t="str">
        <f t="shared" si="2"/>
        <v/>
      </c>
    </row>
    <row r="160" spans="1:7" x14ac:dyDescent="0.2">
      <c r="A160" s="23">
        <v>158</v>
      </c>
      <c r="B160" s="24"/>
      <c r="C160" s="25"/>
      <c r="D160" s="26"/>
      <c r="E160" s="27"/>
      <c r="F160" s="28" t="str">
        <f>IF(E160="","",(E160*Kalkulationsaufschlag))</f>
        <v/>
      </c>
      <c r="G160" s="29" t="str">
        <f t="shared" si="2"/>
        <v/>
      </c>
    </row>
    <row r="161" spans="1:7" x14ac:dyDescent="0.2">
      <c r="A161" s="23">
        <v>159</v>
      </c>
      <c r="B161" s="24"/>
      <c r="C161" s="25"/>
      <c r="D161" s="26"/>
      <c r="E161" s="27"/>
      <c r="F161" s="28" t="str">
        <f>IF(E161="","",(E161*Kalkulationsaufschlag))</f>
        <v/>
      </c>
      <c r="G161" s="29" t="str">
        <f t="shared" si="2"/>
        <v/>
      </c>
    </row>
    <row r="162" spans="1:7" x14ac:dyDescent="0.2">
      <c r="A162" s="23">
        <v>160</v>
      </c>
      <c r="B162" s="24"/>
      <c r="C162" s="25"/>
      <c r="D162" s="26"/>
      <c r="E162" s="27"/>
      <c r="F162" s="28" t="str">
        <f>IF(E162="","",(E162*Kalkulationsaufschlag))</f>
        <v/>
      </c>
      <c r="G162" s="29" t="str">
        <f t="shared" si="2"/>
        <v/>
      </c>
    </row>
    <row r="163" spans="1:7" x14ac:dyDescent="0.2">
      <c r="A163" s="23">
        <v>161</v>
      </c>
      <c r="B163" s="24"/>
      <c r="C163" s="25"/>
      <c r="D163" s="26"/>
      <c r="E163" s="27"/>
      <c r="F163" s="28" t="str">
        <f>IF(E163="","",(E163*Kalkulationsaufschlag))</f>
        <v/>
      </c>
      <c r="G163" s="29" t="str">
        <f t="shared" si="2"/>
        <v/>
      </c>
    </row>
    <row r="164" spans="1:7" x14ac:dyDescent="0.2">
      <c r="A164" s="23">
        <v>162</v>
      </c>
      <c r="B164" s="24"/>
      <c r="C164" s="25"/>
      <c r="D164" s="26"/>
      <c r="E164" s="27"/>
      <c r="F164" s="28" t="str">
        <f>IF(E164="","",(E164*Kalkulationsaufschlag))</f>
        <v/>
      </c>
      <c r="G164" s="29" t="str">
        <f t="shared" si="2"/>
        <v/>
      </c>
    </row>
    <row r="165" spans="1:7" x14ac:dyDescent="0.2">
      <c r="A165" s="23">
        <v>163</v>
      </c>
      <c r="B165" s="24"/>
      <c r="C165" s="25"/>
      <c r="D165" s="26"/>
      <c r="E165" s="27"/>
      <c r="F165" s="28" t="str">
        <f>IF(E165="","",(E165*Kalkulationsaufschlag))</f>
        <v/>
      </c>
      <c r="G165" s="29" t="str">
        <f t="shared" si="2"/>
        <v/>
      </c>
    </row>
    <row r="166" spans="1:7" x14ac:dyDescent="0.2">
      <c r="A166" s="23">
        <v>164</v>
      </c>
      <c r="B166" s="24"/>
      <c r="C166" s="25"/>
      <c r="D166" s="26"/>
      <c r="E166" s="27"/>
      <c r="F166" s="28" t="str">
        <f>IF(E166="","",(E166*Kalkulationsaufschlag))</f>
        <v/>
      </c>
      <c r="G166" s="29" t="str">
        <f t="shared" si="2"/>
        <v/>
      </c>
    </row>
    <row r="167" spans="1:7" x14ac:dyDescent="0.2">
      <c r="A167" s="23">
        <v>165</v>
      </c>
      <c r="B167" s="24"/>
      <c r="C167" s="25"/>
      <c r="D167" s="26"/>
      <c r="E167" s="27"/>
      <c r="F167" s="28" t="str">
        <f>IF(E167="","",(E167*Kalkulationsaufschlag))</f>
        <v/>
      </c>
      <c r="G167" s="29" t="str">
        <f t="shared" si="2"/>
        <v/>
      </c>
    </row>
    <row r="168" spans="1:7" x14ac:dyDescent="0.2">
      <c r="A168" s="23">
        <v>166</v>
      </c>
      <c r="B168" s="24"/>
      <c r="C168" s="25"/>
      <c r="D168" s="26"/>
      <c r="E168" s="27"/>
      <c r="F168" s="28" t="str">
        <f>IF(E168="","",(E168*Kalkulationsaufschlag))</f>
        <v/>
      </c>
      <c r="G168" s="29" t="str">
        <f t="shared" si="2"/>
        <v/>
      </c>
    </row>
    <row r="169" spans="1:7" x14ac:dyDescent="0.2">
      <c r="A169" s="23">
        <v>167</v>
      </c>
      <c r="B169" s="24"/>
      <c r="C169" s="25"/>
      <c r="D169" s="26"/>
      <c r="E169" s="27"/>
      <c r="F169" s="28" t="str">
        <f>IF(E169="","",(E169*Kalkulationsaufschlag))</f>
        <v/>
      </c>
      <c r="G169" s="29" t="str">
        <f t="shared" si="2"/>
        <v/>
      </c>
    </row>
    <row r="170" spans="1:7" x14ac:dyDescent="0.2">
      <c r="A170" s="23">
        <v>168</v>
      </c>
      <c r="B170" s="24"/>
      <c r="C170" s="25"/>
      <c r="D170" s="26"/>
      <c r="E170" s="27"/>
      <c r="F170" s="28" t="str">
        <f>IF(E170="","",(E170*Kalkulationsaufschlag))</f>
        <v/>
      </c>
      <c r="G170" s="29" t="str">
        <f t="shared" si="2"/>
        <v/>
      </c>
    </row>
    <row r="171" spans="1:7" x14ac:dyDescent="0.2">
      <c r="A171" s="23">
        <v>169</v>
      </c>
      <c r="B171" s="24"/>
      <c r="C171" s="25"/>
      <c r="D171" s="26"/>
      <c r="E171" s="27"/>
      <c r="F171" s="28" t="str">
        <f>IF(E171="","",(E171*Kalkulationsaufschlag))</f>
        <v/>
      </c>
      <c r="G171" s="29" t="str">
        <f t="shared" si="2"/>
        <v/>
      </c>
    </row>
    <row r="172" spans="1:7" x14ac:dyDescent="0.2">
      <c r="A172" s="23">
        <v>170</v>
      </c>
      <c r="B172" s="24"/>
      <c r="C172" s="25"/>
      <c r="D172" s="26"/>
      <c r="E172" s="27"/>
      <c r="F172" s="28" t="str">
        <f>IF(E172="","",(E172*Kalkulationsaufschlag))</f>
        <v/>
      </c>
      <c r="G172" s="29" t="str">
        <f t="shared" si="2"/>
        <v/>
      </c>
    </row>
    <row r="173" spans="1:7" x14ac:dyDescent="0.2">
      <c r="A173" s="23">
        <v>171</v>
      </c>
      <c r="B173" s="24"/>
      <c r="C173" s="25"/>
      <c r="D173" s="26"/>
      <c r="E173" s="27"/>
      <c r="F173" s="28" t="str">
        <f>IF(E173="","",(E173*Kalkulationsaufschlag))</f>
        <v/>
      </c>
      <c r="G173" s="29" t="str">
        <f t="shared" si="2"/>
        <v/>
      </c>
    </row>
    <row r="174" spans="1:7" x14ac:dyDescent="0.2">
      <c r="A174" s="23">
        <v>172</v>
      </c>
      <c r="B174" s="24"/>
      <c r="C174" s="25"/>
      <c r="D174" s="26"/>
      <c r="E174" s="27"/>
      <c r="F174" s="28" t="str">
        <f>IF(E174="","",(E174*Kalkulationsaufschlag))</f>
        <v/>
      </c>
      <c r="G174" s="29" t="str">
        <f t="shared" si="2"/>
        <v/>
      </c>
    </row>
    <row r="175" spans="1:7" x14ac:dyDescent="0.2">
      <c r="A175" s="23">
        <v>173</v>
      </c>
      <c r="B175" s="24"/>
      <c r="C175" s="25"/>
      <c r="D175" s="26"/>
      <c r="E175" s="27"/>
      <c r="F175" s="28" t="str">
        <f>IF(E175="","",(E175*Kalkulationsaufschlag))</f>
        <v/>
      </c>
      <c r="G175" s="29" t="str">
        <f t="shared" si="2"/>
        <v/>
      </c>
    </row>
    <row r="176" spans="1:7" x14ac:dyDescent="0.2">
      <c r="A176" s="23">
        <v>174</v>
      </c>
      <c r="B176" s="24"/>
      <c r="C176" s="25"/>
      <c r="D176" s="26"/>
      <c r="E176" s="27"/>
      <c r="F176" s="28" t="str">
        <f>IF(E176="","",(E176*Kalkulationsaufschlag))</f>
        <v/>
      </c>
      <c r="G176" s="29" t="str">
        <f t="shared" si="2"/>
        <v/>
      </c>
    </row>
    <row r="177" spans="1:7" x14ac:dyDescent="0.2">
      <c r="A177" s="23">
        <v>175</v>
      </c>
      <c r="B177" s="24"/>
      <c r="C177" s="25"/>
      <c r="D177" s="26"/>
      <c r="E177" s="27"/>
      <c r="F177" s="28" t="str">
        <f>IF(E177="","",(E177*Kalkulationsaufschlag))</f>
        <v/>
      </c>
      <c r="G177" s="29" t="str">
        <f t="shared" si="2"/>
        <v/>
      </c>
    </row>
    <row r="178" spans="1:7" x14ac:dyDescent="0.2">
      <c r="A178" s="23">
        <v>176</v>
      </c>
      <c r="B178" s="24"/>
      <c r="C178" s="25"/>
      <c r="D178" s="26"/>
      <c r="E178" s="27"/>
      <c r="F178" s="28" t="str">
        <f>IF(E178="","",(E178*Kalkulationsaufschlag))</f>
        <v/>
      </c>
      <c r="G178" s="29" t="str">
        <f t="shared" si="2"/>
        <v/>
      </c>
    </row>
    <row r="179" spans="1:7" x14ac:dyDescent="0.2">
      <c r="A179" s="23">
        <v>177</v>
      </c>
      <c r="B179" s="24"/>
      <c r="C179" s="25"/>
      <c r="D179" s="26"/>
      <c r="E179" s="27"/>
      <c r="F179" s="28" t="str">
        <f>IF(E179="","",(E179*Kalkulationsaufschlag))</f>
        <v/>
      </c>
      <c r="G179" s="29" t="str">
        <f t="shared" si="2"/>
        <v/>
      </c>
    </row>
    <row r="180" spans="1:7" x14ac:dyDescent="0.2">
      <c r="A180" s="23">
        <v>178</v>
      </c>
      <c r="B180" s="24"/>
      <c r="C180" s="25"/>
      <c r="D180" s="26"/>
      <c r="E180" s="27"/>
      <c r="F180" s="28" t="str">
        <f>IF(E180="","",(E180*Kalkulationsaufschlag))</f>
        <v/>
      </c>
      <c r="G180" s="29" t="str">
        <f t="shared" si="2"/>
        <v/>
      </c>
    </row>
    <row r="181" spans="1:7" x14ac:dyDescent="0.2">
      <c r="A181" s="23">
        <v>179</v>
      </c>
      <c r="B181" s="24"/>
      <c r="C181" s="25"/>
      <c r="D181" s="26"/>
      <c r="E181" s="27"/>
      <c r="F181" s="28" t="str">
        <f>IF(E181="","",(E181*Kalkulationsaufschlag))</f>
        <v/>
      </c>
      <c r="G181" s="29" t="str">
        <f t="shared" si="2"/>
        <v/>
      </c>
    </row>
    <row r="182" spans="1:7" x14ac:dyDescent="0.2">
      <c r="A182" s="23">
        <v>180</v>
      </c>
      <c r="B182" s="24"/>
      <c r="C182" s="25"/>
      <c r="D182" s="26"/>
      <c r="E182" s="27"/>
      <c r="F182" s="28" t="str">
        <f>IF(E182="","",(E182*Kalkulationsaufschlag))</f>
        <v/>
      </c>
      <c r="G182" s="29" t="str">
        <f t="shared" si="2"/>
        <v/>
      </c>
    </row>
    <row r="183" spans="1:7" x14ac:dyDescent="0.2">
      <c r="A183" s="23">
        <v>181</v>
      </c>
      <c r="B183" s="24"/>
      <c r="C183" s="25"/>
      <c r="D183" s="26"/>
      <c r="E183" s="27"/>
      <c r="F183" s="28" t="str">
        <f>IF(E183="","",(E183*Kalkulationsaufschlag))</f>
        <v/>
      </c>
      <c r="G183" s="29" t="str">
        <f t="shared" si="2"/>
        <v/>
      </c>
    </row>
    <row r="184" spans="1:7" x14ac:dyDescent="0.2">
      <c r="A184" s="23">
        <v>182</v>
      </c>
      <c r="B184" s="24"/>
      <c r="C184" s="25"/>
      <c r="D184" s="26"/>
      <c r="E184" s="27"/>
      <c r="F184" s="28" t="str">
        <f>IF(E184="","",(E184*Kalkulationsaufschlag))</f>
        <v/>
      </c>
      <c r="G184" s="29" t="str">
        <f t="shared" si="2"/>
        <v/>
      </c>
    </row>
    <row r="185" spans="1:7" x14ac:dyDescent="0.2">
      <c r="A185" s="23">
        <v>183</v>
      </c>
      <c r="B185" s="24"/>
      <c r="C185" s="25"/>
      <c r="D185" s="26"/>
      <c r="E185" s="27"/>
      <c r="F185" s="28" t="str">
        <f>IF(E185="","",(E185*Kalkulationsaufschlag))</f>
        <v/>
      </c>
      <c r="G185" s="29" t="str">
        <f t="shared" si="2"/>
        <v/>
      </c>
    </row>
    <row r="186" spans="1:7" x14ac:dyDescent="0.2">
      <c r="A186" s="23">
        <v>184</v>
      </c>
      <c r="B186" s="24"/>
      <c r="C186" s="25"/>
      <c r="D186" s="26"/>
      <c r="E186" s="27"/>
      <c r="F186" s="28" t="str">
        <f>IF(E186="","",(E186*Kalkulationsaufschlag))</f>
        <v/>
      </c>
      <c r="G186" s="29" t="str">
        <f t="shared" si="2"/>
        <v/>
      </c>
    </row>
    <row r="187" spans="1:7" x14ac:dyDescent="0.2">
      <c r="A187" s="23">
        <v>185</v>
      </c>
      <c r="B187" s="24"/>
      <c r="C187" s="25"/>
      <c r="D187" s="26"/>
      <c r="E187" s="27"/>
      <c r="F187" s="28" t="str">
        <f>IF(E187="","",(E187*Kalkulationsaufschlag))</f>
        <v/>
      </c>
      <c r="G187" s="29" t="str">
        <f t="shared" si="2"/>
        <v/>
      </c>
    </row>
    <row r="188" spans="1:7" x14ac:dyDescent="0.2">
      <c r="A188" s="23">
        <v>186</v>
      </c>
      <c r="B188" s="24"/>
      <c r="C188" s="25"/>
      <c r="D188" s="26"/>
      <c r="E188" s="27"/>
      <c r="F188" s="28" t="str">
        <f>IF(E188="","",(E188*Kalkulationsaufschlag))</f>
        <v/>
      </c>
      <c r="G188" s="29" t="str">
        <f t="shared" si="2"/>
        <v/>
      </c>
    </row>
    <row r="189" spans="1:7" x14ac:dyDescent="0.2">
      <c r="A189" s="23">
        <v>187</v>
      </c>
      <c r="B189" s="24"/>
      <c r="C189" s="25"/>
      <c r="D189" s="26"/>
      <c r="E189" s="27"/>
      <c r="F189" s="28" t="str">
        <f>IF(E189="","",(E189*Kalkulationsaufschlag))</f>
        <v/>
      </c>
      <c r="G189" s="29" t="str">
        <f t="shared" si="2"/>
        <v/>
      </c>
    </row>
    <row r="190" spans="1:7" x14ac:dyDescent="0.2">
      <c r="A190" s="23">
        <v>188</v>
      </c>
      <c r="B190" s="24"/>
      <c r="C190" s="25"/>
      <c r="D190" s="26"/>
      <c r="E190" s="27"/>
      <c r="F190" s="28" t="str">
        <f>IF(E190="","",(E190*Kalkulationsaufschlag))</f>
        <v/>
      </c>
      <c r="G190" s="29" t="str">
        <f t="shared" si="2"/>
        <v/>
      </c>
    </row>
    <row r="191" spans="1:7" x14ac:dyDescent="0.2">
      <c r="A191" s="23">
        <v>189</v>
      </c>
      <c r="B191" s="24"/>
      <c r="C191" s="25"/>
      <c r="D191" s="26"/>
      <c r="E191" s="27"/>
      <c r="F191" s="28" t="str">
        <f>IF(E191="","",(E191*Kalkulationsaufschlag))</f>
        <v/>
      </c>
      <c r="G191" s="29" t="str">
        <f t="shared" si="2"/>
        <v/>
      </c>
    </row>
    <row r="192" spans="1:7" x14ac:dyDescent="0.2">
      <c r="A192" s="23">
        <v>190</v>
      </c>
      <c r="B192" s="24"/>
      <c r="C192" s="25"/>
      <c r="D192" s="26"/>
      <c r="E192" s="27"/>
      <c r="F192" s="28" t="str">
        <f>IF(E192="","",(E192*Kalkulationsaufschlag))</f>
        <v/>
      </c>
      <c r="G192" s="29" t="str">
        <f t="shared" si="2"/>
        <v/>
      </c>
    </row>
    <row r="193" spans="1:7" x14ac:dyDescent="0.2">
      <c r="A193" s="23">
        <v>191</v>
      </c>
      <c r="B193" s="24"/>
      <c r="C193" s="25"/>
      <c r="D193" s="26"/>
      <c r="E193" s="27"/>
      <c r="F193" s="28" t="str">
        <f>IF(E193="","",(E193*Kalkulationsaufschlag))</f>
        <v/>
      </c>
      <c r="G193" s="29" t="str">
        <f t="shared" si="2"/>
        <v/>
      </c>
    </row>
    <row r="194" spans="1:7" x14ac:dyDescent="0.2">
      <c r="A194" s="23">
        <v>192</v>
      </c>
      <c r="B194" s="24"/>
      <c r="C194" s="25"/>
      <c r="D194" s="26"/>
      <c r="E194" s="27"/>
      <c r="F194" s="28" t="str">
        <f>IF(E194="","",(E194*Kalkulationsaufschlag))</f>
        <v/>
      </c>
      <c r="G194" s="29" t="str">
        <f t="shared" si="2"/>
        <v/>
      </c>
    </row>
    <row r="195" spans="1:7" x14ac:dyDescent="0.2">
      <c r="A195" s="23">
        <v>193</v>
      </c>
      <c r="B195" s="24"/>
      <c r="C195" s="25"/>
      <c r="D195" s="26"/>
      <c r="E195" s="27"/>
      <c r="F195" s="28" t="str">
        <f>IF(E195="","",(E195*Kalkulationsaufschlag))</f>
        <v/>
      </c>
      <c r="G195" s="29" t="str">
        <f t="shared" si="2"/>
        <v/>
      </c>
    </row>
    <row r="196" spans="1:7" x14ac:dyDescent="0.2">
      <c r="A196" s="23">
        <v>194</v>
      </c>
      <c r="B196" s="24"/>
      <c r="C196" s="25"/>
      <c r="D196" s="26"/>
      <c r="E196" s="27"/>
      <c r="F196" s="28" t="str">
        <f>IF(E196="","",(E196*Kalkulationsaufschlag))</f>
        <v/>
      </c>
      <c r="G196" s="29" t="str">
        <f t="shared" ref="G196:G202" si="3">IF(E196="","",(E196+F196))</f>
        <v/>
      </c>
    </row>
    <row r="197" spans="1:7" x14ac:dyDescent="0.2">
      <c r="A197" s="23">
        <v>195</v>
      </c>
      <c r="B197" s="24"/>
      <c r="C197" s="25"/>
      <c r="D197" s="26"/>
      <c r="E197" s="27"/>
      <c r="F197" s="28" t="str">
        <f>IF(E197="","",(E197*Kalkulationsaufschlag))</f>
        <v/>
      </c>
      <c r="G197" s="29" t="str">
        <f t="shared" si="3"/>
        <v/>
      </c>
    </row>
    <row r="198" spans="1:7" x14ac:dyDescent="0.2">
      <c r="A198" s="23">
        <v>196</v>
      </c>
      <c r="B198" s="24"/>
      <c r="C198" s="25"/>
      <c r="D198" s="26"/>
      <c r="E198" s="27"/>
      <c r="F198" s="28" t="str">
        <f>IF(E198="","",(E198*Kalkulationsaufschlag))</f>
        <v/>
      </c>
      <c r="G198" s="29" t="str">
        <f t="shared" si="3"/>
        <v/>
      </c>
    </row>
    <row r="199" spans="1:7" x14ac:dyDescent="0.2">
      <c r="A199" s="23">
        <v>197</v>
      </c>
      <c r="B199" s="24"/>
      <c r="C199" s="25"/>
      <c r="D199" s="26"/>
      <c r="E199" s="27"/>
      <c r="F199" s="28" t="str">
        <f>IF(E199="","",(E199*Kalkulationsaufschlag))</f>
        <v/>
      </c>
      <c r="G199" s="29" t="str">
        <f t="shared" si="3"/>
        <v/>
      </c>
    </row>
    <row r="200" spans="1:7" x14ac:dyDescent="0.2">
      <c r="A200" s="23">
        <v>198</v>
      </c>
      <c r="B200" s="24"/>
      <c r="C200" s="25"/>
      <c r="D200" s="26"/>
      <c r="E200" s="27"/>
      <c r="F200" s="28" t="str">
        <f>IF(E200="","",(E200*Kalkulationsaufschlag))</f>
        <v/>
      </c>
      <c r="G200" s="29" t="str">
        <f t="shared" si="3"/>
        <v/>
      </c>
    </row>
    <row r="201" spans="1:7" x14ac:dyDescent="0.2">
      <c r="A201" s="23">
        <v>199</v>
      </c>
      <c r="B201" s="24"/>
      <c r="C201" s="25"/>
      <c r="D201" s="26"/>
      <c r="E201" s="27"/>
      <c r="F201" s="28" t="str">
        <f>IF(E201="","",(E201*Kalkulationsaufschlag))</f>
        <v/>
      </c>
      <c r="G201" s="29" t="str">
        <f t="shared" si="3"/>
        <v/>
      </c>
    </row>
    <row r="202" spans="1:7" x14ac:dyDescent="0.2">
      <c r="A202" s="30">
        <v>200</v>
      </c>
      <c r="B202" s="31"/>
      <c r="C202" s="32"/>
      <c r="D202" s="33"/>
      <c r="E202" s="34"/>
      <c r="F202" s="35" t="str">
        <f>IF(E202="","",(E202*Kalkulationsaufschlag))</f>
        <v/>
      </c>
      <c r="G202" s="36" t="str">
        <f t="shared" si="3"/>
        <v/>
      </c>
    </row>
  </sheetData>
  <sheetProtection algorithmName="SHA-512" hashValue="s6vwAQdbroj7u++2sEAbdbsZBsHD6oqEp7q/CfTOW+C8BmrgidyBrBqP+PR6JQdTnamFHsdziHJBtjsWRnmEww==" saltValue="usuMHNZNuAVXxmCukkx1tg==" spinCount="100000" sheet="1" objects="1" scenarios="1" selectLockedCells="1"/>
  <autoFilter ref="A2:G2" xr:uid="{1C8BAD94-4BD7-4F83-9472-78C041A988A6}"/>
  <mergeCells count="1">
    <mergeCell ref="A1:G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6</vt:i4>
      </vt:variant>
    </vt:vector>
  </HeadingPairs>
  <TitlesOfParts>
    <vt:vector size="11" baseType="lpstr">
      <vt:lpstr>Kalkulation</vt:lpstr>
      <vt:lpstr>Beschreibung</vt:lpstr>
      <vt:lpstr>Setting</vt:lpstr>
      <vt:lpstr>Kunden</vt:lpstr>
      <vt:lpstr>Artikel</vt:lpstr>
      <vt:lpstr>Artikel</vt:lpstr>
      <vt:lpstr>Kalkulation!Druckbereich</vt:lpstr>
      <vt:lpstr>Kalkulationsaufschlag</vt:lpstr>
      <vt:lpstr>kunden</vt:lpstr>
      <vt:lpstr>löhne</vt:lpstr>
      <vt:lpstr>löhne_gesamt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Büro MGS-Metall</dc:creator>
  <cp:lastModifiedBy>Büro MGS-Metall</cp:lastModifiedBy>
  <cp:lastPrinted>2025-12-09T18:38:21Z</cp:lastPrinted>
  <dcterms:created xsi:type="dcterms:W3CDTF">2025-12-09T17:00:34Z</dcterms:created>
  <dcterms:modified xsi:type="dcterms:W3CDTF">2025-12-09T18:54:23Z</dcterms:modified>
</cp:coreProperties>
</file>