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- Firma\Digitale Dateien\"/>
    </mc:Choice>
  </mc:AlternateContent>
  <xr:revisionPtr revIDLastSave="0" documentId="8_{3E815AE3-F937-476B-8A54-18C1739A3CAC}" xr6:coauthVersionLast="45" xr6:coauthVersionMax="45" xr10:uidLastSave="{00000000-0000-0000-0000-000000000000}"/>
  <bookViews>
    <workbookView xWindow="-28860" yWindow="-2115" windowWidth="28920" windowHeight="16320" xr2:uid="{4E2FB286-0C02-4036-BB92-8A8925E74550}"/>
  </bookViews>
  <sheets>
    <sheet name="Übersicht" sheetId="1" r:id="rId1"/>
    <sheet name="Setting Erklärung" sheetId="2" r:id="rId2"/>
  </sheets>
  <definedNames>
    <definedName name="_xlnm.Print_Area" localSheetId="0">Übersicht!$B$2:$R$45</definedName>
    <definedName name="Start">'Setting Erklärung'!$A$1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6" i="1" l="1"/>
  <c r="P12" i="1"/>
  <c r="P36" i="1"/>
  <c r="P35" i="1"/>
  <c r="P34" i="1"/>
  <c r="P33" i="1"/>
  <c r="P32" i="1"/>
  <c r="P31" i="1"/>
  <c r="P30" i="1"/>
  <c r="P29" i="1"/>
  <c r="P28" i="1"/>
  <c r="P27" i="1"/>
  <c r="N43" i="1"/>
  <c r="M43" i="1"/>
  <c r="L43" i="1"/>
  <c r="K43" i="1"/>
  <c r="J43" i="1"/>
  <c r="I43" i="1"/>
  <c r="H43" i="1"/>
  <c r="G43" i="1"/>
  <c r="F43" i="1"/>
  <c r="E43" i="1"/>
  <c r="D43" i="1"/>
  <c r="C43" i="1"/>
  <c r="R42" i="1"/>
  <c r="Q42" i="1"/>
  <c r="O42" i="1"/>
  <c r="P42" i="1"/>
  <c r="R41" i="1"/>
  <c r="Q41" i="1"/>
  <c r="O41" i="1"/>
  <c r="P41" i="1"/>
  <c r="R40" i="1"/>
  <c r="Q40" i="1"/>
  <c r="O40" i="1"/>
  <c r="O43" i="1" s="1"/>
  <c r="P40" i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N37" i="1"/>
  <c r="M37" i="1"/>
  <c r="L37" i="1"/>
  <c r="K37" i="1"/>
  <c r="J37" i="1"/>
  <c r="I37" i="1"/>
  <c r="H37" i="1"/>
  <c r="G37" i="1"/>
  <c r="O36" i="1"/>
  <c r="R36" i="1"/>
  <c r="O35" i="1"/>
  <c r="R35" i="1"/>
  <c r="O34" i="1"/>
  <c r="R34" i="1"/>
  <c r="R33" i="1"/>
  <c r="O32" i="1"/>
  <c r="R32" i="1"/>
  <c r="O31" i="1"/>
  <c r="R31" i="1"/>
  <c r="O30" i="1"/>
  <c r="R30" i="1"/>
  <c r="R29" i="1"/>
  <c r="O27" i="1"/>
  <c r="F37" i="1"/>
  <c r="O26" i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N23" i="1"/>
  <c r="M23" i="1"/>
  <c r="L23" i="1"/>
  <c r="K23" i="1"/>
  <c r="J23" i="1"/>
  <c r="I23" i="1"/>
  <c r="H23" i="1"/>
  <c r="G23" i="1"/>
  <c r="F23" i="1"/>
  <c r="E23" i="1"/>
  <c r="D23" i="1"/>
  <c r="C23" i="1"/>
  <c r="R22" i="1"/>
  <c r="Q22" i="1"/>
  <c r="O22" i="1"/>
  <c r="P22" i="1"/>
  <c r="R21" i="1"/>
  <c r="Q21" i="1"/>
  <c r="P21" i="1"/>
  <c r="O21" i="1"/>
  <c r="R20" i="1"/>
  <c r="Q20" i="1"/>
  <c r="O20" i="1"/>
  <c r="P20" i="1"/>
  <c r="R19" i="1"/>
  <c r="Q19" i="1"/>
  <c r="O19" i="1"/>
  <c r="P19" i="1"/>
  <c r="R18" i="1"/>
  <c r="Q18" i="1"/>
  <c r="O18" i="1"/>
  <c r="P18" i="1"/>
  <c r="R17" i="1"/>
  <c r="Q17" i="1"/>
  <c r="O17" i="1"/>
  <c r="P17" i="1"/>
  <c r="R16" i="1"/>
  <c r="Q16" i="1"/>
  <c r="P16" i="1"/>
  <c r="O16" i="1"/>
  <c r="R15" i="1"/>
  <c r="Q15" i="1"/>
  <c r="O15" i="1"/>
  <c r="P15" i="1"/>
  <c r="R14" i="1"/>
  <c r="Q14" i="1"/>
  <c r="O14" i="1"/>
  <c r="P14" i="1"/>
  <c r="R13" i="1"/>
  <c r="Q13" i="1"/>
  <c r="P13" i="1"/>
  <c r="O13" i="1"/>
  <c r="R12" i="1"/>
  <c r="Q12" i="1"/>
  <c r="Q23" i="1" s="1"/>
  <c r="O12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N9" i="1"/>
  <c r="N45" i="1" s="1"/>
  <c r="M9" i="1"/>
  <c r="L9" i="1"/>
  <c r="K9" i="1"/>
  <c r="J9" i="1"/>
  <c r="I9" i="1"/>
  <c r="H9" i="1"/>
  <c r="G9" i="1"/>
  <c r="F9" i="1"/>
  <c r="E9" i="1"/>
  <c r="D9" i="1"/>
  <c r="C9" i="1"/>
  <c r="R8" i="1"/>
  <c r="Q8" i="1"/>
  <c r="O8" i="1"/>
  <c r="P8" i="1"/>
  <c r="R7" i="1"/>
  <c r="Q7" i="1"/>
  <c r="O7" i="1"/>
  <c r="P7" i="1"/>
  <c r="R6" i="1"/>
  <c r="Q6" i="1"/>
  <c r="P6" i="1"/>
  <c r="O6" i="1"/>
  <c r="R5" i="1"/>
  <c r="Q5" i="1"/>
  <c r="P5" i="1"/>
  <c r="O5" i="1"/>
  <c r="R4" i="1"/>
  <c r="Q4" i="1"/>
  <c r="O4" i="1"/>
  <c r="P4" i="1"/>
  <c r="R3" i="1"/>
  <c r="R9" i="1" s="1"/>
  <c r="Q3" i="1"/>
  <c r="O3" i="1"/>
  <c r="O9" i="1" s="1"/>
  <c r="P3" i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H45" i="1" l="1"/>
  <c r="L45" i="1"/>
  <c r="I45" i="1"/>
  <c r="M45" i="1"/>
  <c r="P43" i="1"/>
  <c r="G45" i="1"/>
  <c r="Q43" i="1"/>
  <c r="R43" i="1"/>
  <c r="K45" i="1"/>
  <c r="J45" i="1"/>
  <c r="R23" i="1"/>
  <c r="O23" i="1"/>
  <c r="P23" i="1"/>
  <c r="Q9" i="1"/>
  <c r="Q26" i="1"/>
  <c r="C37" i="1"/>
  <c r="C45" i="1" s="1"/>
  <c r="O29" i="1"/>
  <c r="O33" i="1"/>
  <c r="F45" i="1"/>
  <c r="R26" i="1"/>
  <c r="Q27" i="1"/>
  <c r="D37" i="1"/>
  <c r="D45" i="1" s="1"/>
  <c r="R27" i="1"/>
  <c r="Q28" i="1"/>
  <c r="Q29" i="1"/>
  <c r="Q30" i="1"/>
  <c r="Q31" i="1"/>
  <c r="Q32" i="1"/>
  <c r="Q33" i="1"/>
  <c r="Q34" i="1"/>
  <c r="Q35" i="1"/>
  <c r="Q36" i="1"/>
  <c r="E37" i="1"/>
  <c r="E45" i="1" s="1"/>
  <c r="P9" i="1"/>
  <c r="R28" i="1"/>
  <c r="O28" i="1"/>
  <c r="O37" i="1" l="1"/>
  <c r="O45" i="1" s="1"/>
  <c r="Q37" i="1"/>
  <c r="P37" i="1"/>
  <c r="P45" i="1" s="1"/>
  <c r="R37" i="1"/>
</calcChain>
</file>

<file path=xl/sharedStrings.xml><?xml version="1.0" encoding="utf-8"?>
<sst xmlns="http://schemas.openxmlformats.org/spreadsheetml/2006/main" count="63" uniqueCount="47">
  <si>
    <t>Einnahmen</t>
  </si>
  <si>
    <t>Summe</t>
  </si>
  <si>
    <t>Ø</t>
  </si>
  <si>
    <t>Min.</t>
  </si>
  <si>
    <t>Max.</t>
  </si>
  <si>
    <t>Ausgaben fix</t>
  </si>
  <si>
    <t>lfd. Ausgaben</t>
  </si>
  <si>
    <t>Sparen</t>
  </si>
  <si>
    <t xml:space="preserve">Budget frei </t>
  </si>
  <si>
    <t>Startdatum - Sollte der 01.01. eines Jahres ein !!</t>
  </si>
  <si>
    <t>Gehalt 1</t>
  </si>
  <si>
    <t>Gehalt 2</t>
  </si>
  <si>
    <t>Kindergeld</t>
  </si>
  <si>
    <t>Minijob</t>
  </si>
  <si>
    <t>Miete</t>
  </si>
  <si>
    <t>Nebenkosten</t>
  </si>
  <si>
    <t>Telefon / Internet</t>
  </si>
  <si>
    <t>Auto Leasing</t>
  </si>
  <si>
    <t>Auto Versicherung</t>
  </si>
  <si>
    <t>KFZ Steuer</t>
  </si>
  <si>
    <t>Versicherungen</t>
  </si>
  <si>
    <t>Einkaufen</t>
  </si>
  <si>
    <t>Tanken</t>
  </si>
  <si>
    <t>Geschenke</t>
  </si>
  <si>
    <t>Hundefutter</t>
  </si>
  <si>
    <t>Schulsachen</t>
  </si>
  <si>
    <t>Depot</t>
  </si>
  <si>
    <t>Sparbuch</t>
  </si>
  <si>
    <t>Datei:</t>
  </si>
  <si>
    <t>gewichtkontrolle.xls</t>
  </si>
  <si>
    <t>Beschreibung:</t>
  </si>
  <si>
    <t>Allgemeine Hinweise:</t>
  </si>
  <si>
    <t xml:space="preserve">Die Vorlage kann frei verwendet und erweitert werden. </t>
  </si>
  <si>
    <t>Lizenz:</t>
  </si>
  <si>
    <t>Private und kommerzielle Nutzung erlaubt. Weitergabe und Verkauf verboten.</t>
  </si>
  <si>
    <t>Erstellt von:</t>
  </si>
  <si>
    <t xml:space="preserve"> excel-download.com</t>
  </si>
  <si>
    <t>Weitere kostenlose EXCEL-Vorlagen finden Sie unter:</t>
  </si>
  <si>
    <t>http://EXCEL-DOWNLOAD.com</t>
  </si>
  <si>
    <t>© Markus Gehling, 2025. Alle Rechte vorbehalten.</t>
  </si>
  <si>
    <t>Haushaltsbuch mit EXCEL</t>
  </si>
  <si>
    <t>Eine Liste, mit der Sie Ihre Einnahmen und Ihre Ausgaben kontrollieren können. Endlich Kontrolle über Ihre Finanzen</t>
  </si>
  <si>
    <t xml:space="preserve">Sie können unter "Einnahmen" alle Gehälter / Löhne usw. eintragen und schon haben Sie eine Übersicht über Ihr monatliches </t>
  </si>
  <si>
    <t>und jährliches Budget. Bei den Ausgaben haben Sie zwei Möglichkeiten Ihre Kosten zu führen, einmal die fixen Kosten (Miete, Auto, Versicherungen usw.)</t>
  </si>
  <si>
    <t>Und einmal die variablen Kosten, wie Einkaufen, Freizeit, Urlaub, Kleidung usw. Was Sie eintragen ist komplett frei.</t>
  </si>
  <si>
    <t>Dann können Sie noch das eintragen, was Sie sparen möchten. Auch hier, freie Entscheidung, was Sie hier eintragen.</t>
  </si>
  <si>
    <t>Sie haben immer die komplette Übersicht über Ihre Finanzen. Zellen mit Besrechnungen sind durch Blattschutz schreibgeschützt.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</si>
</sst>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mmmm\ yy;@"/>
    <numFmt numFmtId="165" formatCode="_-* #,##0.00\ [$€-407]_-;\-* #,##0.00\ [$€-407]_-;_-* &quot;-&quot;??\ [$€-407]_-;_-@_-"/>
    <numFmt numFmtId="167" formatCode="dd/mm/yy;@"/>
  </numFmts>
  <fonts count="7" x14ac:knownFonts="1">
    <font>
      <sz val="11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2060"/>
      </left>
      <right style="hair">
        <color rgb="FF002060"/>
      </right>
      <top style="thin">
        <color rgb="FF002060"/>
      </top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164" fontId="1" fillId="3" borderId="2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4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0" fontId="1" fillId="5" borderId="7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64" fontId="1" fillId="9" borderId="2" xfId="0" applyNumberFormat="1" applyFont="1" applyFill="1" applyBorder="1" applyAlignment="1">
      <alignment horizontal="center"/>
    </xf>
    <xf numFmtId="164" fontId="1" fillId="9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7" fontId="0" fillId="10" borderId="9" xfId="0" applyNumberFormat="1" applyFill="1" applyBorder="1" applyAlignment="1">
      <alignment horizontal="center"/>
    </xf>
    <xf numFmtId="0" fontId="2" fillId="0" borderId="4" xfId="0" applyFont="1" applyBorder="1" applyProtection="1">
      <protection locked="0"/>
    </xf>
    <xf numFmtId="165" fontId="2" fillId="0" borderId="4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165" fontId="2" fillId="0" borderId="6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165" fontId="2" fillId="0" borderId="8" xfId="0" applyNumberFormat="1" applyFont="1" applyBorder="1" applyProtection="1">
      <protection locked="0"/>
    </xf>
    <xf numFmtId="0" fontId="2" fillId="11" borderId="0" xfId="0" applyFont="1" applyFill="1"/>
    <xf numFmtId="0" fontId="1" fillId="12" borderId="7" xfId="0" applyFont="1" applyFill="1" applyBorder="1"/>
    <xf numFmtId="165" fontId="1" fillId="12" borderId="7" xfId="0" applyNumberFormat="1" applyFont="1" applyFill="1" applyBorder="1"/>
    <xf numFmtId="164" fontId="1" fillId="3" borderId="10" xfId="0" applyNumberFormat="1" applyFont="1" applyFill="1" applyBorder="1" applyAlignment="1">
      <alignment horizontal="center"/>
    </xf>
    <xf numFmtId="0" fontId="2" fillId="0" borderId="11" xfId="0" applyFont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7" xfId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left"/>
    </xf>
    <xf numFmtId="0" fontId="3" fillId="0" borderId="21" xfId="1" applyBorder="1" applyAlignment="1">
      <alignment horizontal="left"/>
    </xf>
    <xf numFmtId="0" fontId="0" fillId="0" borderId="17" xfId="0" applyBorder="1"/>
    <xf numFmtId="0" fontId="0" fillId="0" borderId="0" xfId="0" applyBorder="1"/>
    <xf numFmtId="0" fontId="0" fillId="0" borderId="21" xfId="0" applyBorder="1"/>
    <xf numFmtId="0" fontId="6" fillId="0" borderId="21" xfId="0" applyFont="1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0" borderId="25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4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xcel-download.com/" TargetMode="External"/><Relationship Id="rId1" Type="http://schemas.openxmlformats.org/officeDocument/2006/relationships/hyperlink" Target="http://excel-downloa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B9DB-E09E-4235-AE3F-496E333AE779}">
  <sheetPr>
    <pageSetUpPr fitToPage="1"/>
  </sheetPr>
  <dimension ref="A1:AO221"/>
  <sheetViews>
    <sheetView showGridLines="0" showRowColHeaders="0" tabSelected="1" zoomScale="90" zoomScaleNormal="90" workbookViewId="0">
      <pane ySplit="51" topLeftCell="A52" activePane="bottomLeft" state="frozen"/>
      <selection pane="bottomLeft" activeCell="B3" sqref="B3"/>
    </sheetView>
  </sheetViews>
  <sheetFormatPr baseColWidth="10" defaultColWidth="11.5703125" defaultRowHeight="12" x14ac:dyDescent="0.2"/>
  <cols>
    <col min="1" max="1" width="3.85546875" style="4" customWidth="1"/>
    <col min="2" max="2" width="14.5703125" style="4" bestFit="1" customWidth="1"/>
    <col min="3" max="10" width="11.7109375" style="4" bestFit="1" customWidth="1"/>
    <col min="11" max="11" width="11.85546875" style="4" bestFit="1" customWidth="1"/>
    <col min="12" max="16" width="11.7109375" style="4" bestFit="1" customWidth="1"/>
    <col min="17" max="16384" width="11.5703125" style="4"/>
  </cols>
  <sheetData>
    <row r="1" spans="1:4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 x14ac:dyDescent="0.2">
      <c r="A2" s="33"/>
      <c r="B2" s="38" t="s">
        <v>0</v>
      </c>
      <c r="C2" s="36">
        <f>Start</f>
        <v>46023</v>
      </c>
      <c r="D2" s="1">
        <f>C2+31</f>
        <v>46054</v>
      </c>
      <c r="E2" s="1">
        <f t="shared" ref="E2:N2" si="0">D2+31</f>
        <v>46085</v>
      </c>
      <c r="F2" s="1">
        <f t="shared" si="0"/>
        <v>46116</v>
      </c>
      <c r="G2" s="1">
        <f t="shared" si="0"/>
        <v>46147</v>
      </c>
      <c r="H2" s="1">
        <f t="shared" si="0"/>
        <v>46178</v>
      </c>
      <c r="I2" s="1">
        <f t="shared" si="0"/>
        <v>46209</v>
      </c>
      <c r="J2" s="1">
        <f t="shared" si="0"/>
        <v>46240</v>
      </c>
      <c r="K2" s="1">
        <f t="shared" si="0"/>
        <v>46271</v>
      </c>
      <c r="L2" s="1">
        <f t="shared" si="0"/>
        <v>46302</v>
      </c>
      <c r="M2" s="1">
        <f t="shared" si="0"/>
        <v>46333</v>
      </c>
      <c r="N2" s="2">
        <f t="shared" si="0"/>
        <v>46364</v>
      </c>
      <c r="O2" s="3" t="s">
        <v>1</v>
      </c>
      <c r="P2" s="3" t="s">
        <v>2</v>
      </c>
      <c r="Q2" s="3" t="s">
        <v>3</v>
      </c>
      <c r="R2" s="3" t="s">
        <v>4</v>
      </c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</row>
    <row r="3" spans="1:41" x14ac:dyDescent="0.2">
      <c r="A3" s="33"/>
      <c r="B3" s="37" t="s">
        <v>10</v>
      </c>
      <c r="C3" s="26">
        <v>2450</v>
      </c>
      <c r="D3" s="26">
        <v>2650</v>
      </c>
      <c r="E3" s="26">
        <v>2430</v>
      </c>
      <c r="F3" s="26">
        <v>2625</v>
      </c>
      <c r="G3" s="26">
        <v>2555</v>
      </c>
      <c r="H3" s="26">
        <v>2660</v>
      </c>
      <c r="I3" s="26">
        <v>2900</v>
      </c>
      <c r="J3" s="26">
        <v>2850</v>
      </c>
      <c r="K3" s="26">
        <v>2700</v>
      </c>
      <c r="L3" s="26">
        <v>2644</v>
      </c>
      <c r="M3" s="26">
        <v>2900</v>
      </c>
      <c r="N3" s="26">
        <v>2440</v>
      </c>
      <c r="O3" s="5">
        <f>SUM(C3:N3)</f>
        <v>31804</v>
      </c>
      <c r="P3" s="5">
        <f>IF(B3="","",SUM(C3:N3)/COUNT(C3:N3))</f>
        <v>2650.3333333333335</v>
      </c>
      <c r="Q3" s="5">
        <f>MIN(C3:N3)</f>
        <v>2430</v>
      </c>
      <c r="R3" s="5">
        <f>MAX(C3:N3)</f>
        <v>2900</v>
      </c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</row>
    <row r="4" spans="1:41" x14ac:dyDescent="0.2">
      <c r="A4" s="33"/>
      <c r="B4" s="27" t="s">
        <v>11</v>
      </c>
      <c r="C4" s="28">
        <v>1200</v>
      </c>
      <c r="D4" s="28">
        <v>1200</v>
      </c>
      <c r="E4" s="28">
        <v>1200</v>
      </c>
      <c r="F4" s="28">
        <v>1200</v>
      </c>
      <c r="G4" s="28">
        <v>1200</v>
      </c>
      <c r="H4" s="28">
        <v>1200</v>
      </c>
      <c r="I4" s="28">
        <v>1450</v>
      </c>
      <c r="J4" s="28">
        <v>1200</v>
      </c>
      <c r="K4" s="28">
        <v>1200</v>
      </c>
      <c r="L4" s="28">
        <v>1200</v>
      </c>
      <c r="M4" s="28">
        <v>1200</v>
      </c>
      <c r="N4" s="28">
        <v>1500</v>
      </c>
      <c r="O4" s="6">
        <f t="shared" ref="O4:O8" si="1">SUM(C4:N4)</f>
        <v>14950</v>
      </c>
      <c r="P4" s="6">
        <f t="shared" ref="P4:P9" si="2">IF(B4="","",SUM(C4:N4)/COUNT(C4:N4))</f>
        <v>1245.8333333333333</v>
      </c>
      <c r="Q4" s="6">
        <f t="shared" ref="Q4:Q8" si="3">MIN(C4:N4)</f>
        <v>1200</v>
      </c>
      <c r="R4" s="6">
        <f t="shared" ref="R4:R8" si="4">MAX(C4:N4)</f>
        <v>1500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</row>
    <row r="5" spans="1:41" x14ac:dyDescent="0.2">
      <c r="A5" s="33"/>
      <c r="B5" s="27" t="s">
        <v>12</v>
      </c>
      <c r="C5" s="28">
        <v>250</v>
      </c>
      <c r="D5" s="28">
        <v>250</v>
      </c>
      <c r="E5" s="28">
        <v>250</v>
      </c>
      <c r="F5" s="28">
        <v>250</v>
      </c>
      <c r="G5" s="28">
        <v>250</v>
      </c>
      <c r="H5" s="28">
        <v>250</v>
      </c>
      <c r="I5" s="28">
        <v>250</v>
      </c>
      <c r="J5" s="28">
        <v>250</v>
      </c>
      <c r="K5" s="28">
        <v>250</v>
      </c>
      <c r="L5" s="28">
        <v>250</v>
      </c>
      <c r="M5" s="28">
        <v>250</v>
      </c>
      <c r="N5" s="28">
        <v>250</v>
      </c>
      <c r="O5" s="6">
        <f t="shared" si="1"/>
        <v>3000</v>
      </c>
      <c r="P5" s="6">
        <f t="shared" si="2"/>
        <v>250</v>
      </c>
      <c r="Q5" s="6">
        <f t="shared" si="3"/>
        <v>250</v>
      </c>
      <c r="R5" s="6">
        <f t="shared" si="4"/>
        <v>250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1" x14ac:dyDescent="0.2">
      <c r="A6" s="33"/>
      <c r="B6" s="27" t="s">
        <v>13</v>
      </c>
      <c r="C6" s="28">
        <v>560</v>
      </c>
      <c r="D6" s="28">
        <v>560</v>
      </c>
      <c r="E6" s="28">
        <v>560</v>
      </c>
      <c r="F6" s="28">
        <v>560</v>
      </c>
      <c r="G6" s="28">
        <v>560</v>
      </c>
      <c r="H6" s="28">
        <v>560</v>
      </c>
      <c r="I6" s="28">
        <v>560</v>
      </c>
      <c r="J6" s="28">
        <v>560</v>
      </c>
      <c r="K6" s="28">
        <v>560</v>
      </c>
      <c r="L6" s="28">
        <v>560</v>
      </c>
      <c r="M6" s="28">
        <v>560</v>
      </c>
      <c r="N6" s="28">
        <v>560</v>
      </c>
      <c r="O6" s="6">
        <f t="shared" si="1"/>
        <v>6720</v>
      </c>
      <c r="P6" s="6">
        <f t="shared" si="2"/>
        <v>560</v>
      </c>
      <c r="Q6" s="6">
        <f t="shared" si="3"/>
        <v>560</v>
      </c>
      <c r="R6" s="6">
        <f t="shared" si="4"/>
        <v>560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</row>
    <row r="7" spans="1:41" x14ac:dyDescent="0.2">
      <c r="A7" s="33"/>
      <c r="B7" s="27"/>
      <c r="C7" s="28">
        <v>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6">
        <f t="shared" si="1"/>
        <v>0</v>
      </c>
      <c r="P7" s="6" t="str">
        <f t="shared" si="2"/>
        <v/>
      </c>
      <c r="Q7" s="6">
        <f t="shared" si="3"/>
        <v>0</v>
      </c>
      <c r="R7" s="6">
        <f t="shared" si="4"/>
        <v>0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1" x14ac:dyDescent="0.2">
      <c r="A8" s="33"/>
      <c r="B8" s="29"/>
      <c r="C8" s="30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7">
        <f t="shared" si="1"/>
        <v>0</v>
      </c>
      <c r="P8" s="7" t="str">
        <f t="shared" si="2"/>
        <v/>
      </c>
      <c r="Q8" s="7">
        <f t="shared" si="3"/>
        <v>0</v>
      </c>
      <c r="R8" s="7">
        <f t="shared" si="4"/>
        <v>0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</row>
    <row r="9" spans="1:41" x14ac:dyDescent="0.2">
      <c r="A9" s="33"/>
      <c r="B9" s="8" t="s">
        <v>1</v>
      </c>
      <c r="C9" s="9">
        <f>SUM(C3:C8)</f>
        <v>4460</v>
      </c>
      <c r="D9" s="9">
        <f>SUM(D3:D8)</f>
        <v>4660</v>
      </c>
      <c r="E9" s="9">
        <f>SUM(E3:E8)</f>
        <v>4440</v>
      </c>
      <c r="F9" s="9">
        <f t="shared" ref="F9:O9" si="5">SUM(F3:F8)</f>
        <v>4635</v>
      </c>
      <c r="G9" s="9">
        <f t="shared" si="5"/>
        <v>4565</v>
      </c>
      <c r="H9" s="9">
        <f t="shared" si="5"/>
        <v>4670</v>
      </c>
      <c r="I9" s="9">
        <f t="shared" si="5"/>
        <v>5160</v>
      </c>
      <c r="J9" s="9">
        <f t="shared" si="5"/>
        <v>4860</v>
      </c>
      <c r="K9" s="9">
        <f t="shared" si="5"/>
        <v>4710</v>
      </c>
      <c r="L9" s="9">
        <f t="shared" si="5"/>
        <v>4654</v>
      </c>
      <c r="M9" s="9">
        <f t="shared" si="5"/>
        <v>4910</v>
      </c>
      <c r="N9" s="9">
        <f t="shared" si="5"/>
        <v>4750</v>
      </c>
      <c r="O9" s="9">
        <f t="shared" si="5"/>
        <v>56474</v>
      </c>
      <c r="P9" s="9">
        <f t="shared" si="2"/>
        <v>4706.166666666667</v>
      </c>
      <c r="Q9" s="9">
        <f t="shared" ref="Q9:R9" si="6">SUM(Q3:Q8)</f>
        <v>4440</v>
      </c>
      <c r="R9" s="9">
        <f t="shared" si="6"/>
        <v>5210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4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</row>
    <row r="11" spans="1:41" x14ac:dyDescent="0.2">
      <c r="A11" s="33"/>
      <c r="B11" s="10" t="s">
        <v>5</v>
      </c>
      <c r="C11" s="11">
        <f>Start</f>
        <v>46023</v>
      </c>
      <c r="D11" s="12">
        <f>C11+31</f>
        <v>46054</v>
      </c>
      <c r="E11" s="12">
        <f t="shared" ref="E11:N11" si="7">D11+31</f>
        <v>46085</v>
      </c>
      <c r="F11" s="12">
        <f t="shared" si="7"/>
        <v>46116</v>
      </c>
      <c r="G11" s="12">
        <f t="shared" si="7"/>
        <v>46147</v>
      </c>
      <c r="H11" s="12">
        <f t="shared" si="7"/>
        <v>46178</v>
      </c>
      <c r="I11" s="12">
        <f t="shared" si="7"/>
        <v>46209</v>
      </c>
      <c r="J11" s="12">
        <f t="shared" si="7"/>
        <v>46240</v>
      </c>
      <c r="K11" s="12">
        <f t="shared" si="7"/>
        <v>46271</v>
      </c>
      <c r="L11" s="12">
        <f t="shared" si="7"/>
        <v>46302</v>
      </c>
      <c r="M11" s="12">
        <f t="shared" si="7"/>
        <v>46333</v>
      </c>
      <c r="N11" s="13">
        <f t="shared" si="7"/>
        <v>46364</v>
      </c>
      <c r="O11" s="14" t="s">
        <v>1</v>
      </c>
      <c r="P11" s="14" t="s">
        <v>2</v>
      </c>
      <c r="Q11" s="14" t="s">
        <v>3</v>
      </c>
      <c r="R11" s="14" t="s">
        <v>4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41" x14ac:dyDescent="0.2">
      <c r="A12" s="33"/>
      <c r="B12" s="25" t="s">
        <v>14</v>
      </c>
      <c r="C12" s="26">
        <v>650</v>
      </c>
      <c r="D12" s="26">
        <v>650</v>
      </c>
      <c r="E12" s="26">
        <v>650</v>
      </c>
      <c r="F12" s="26">
        <v>650</v>
      </c>
      <c r="G12" s="26">
        <v>650</v>
      </c>
      <c r="H12" s="26">
        <v>650</v>
      </c>
      <c r="I12" s="26">
        <v>650</v>
      </c>
      <c r="J12" s="26">
        <v>650</v>
      </c>
      <c r="K12" s="26">
        <v>650</v>
      </c>
      <c r="L12" s="26">
        <v>650</v>
      </c>
      <c r="M12" s="26">
        <v>650</v>
      </c>
      <c r="N12" s="26">
        <v>650</v>
      </c>
      <c r="O12" s="5">
        <f>SUM(C12:N12)</f>
        <v>7800</v>
      </c>
      <c r="P12" s="5">
        <f>IF(B12="","",SUM(C12:N12)/COUNT(C12:N12))</f>
        <v>650</v>
      </c>
      <c r="Q12" s="5">
        <f>MIN(C12:N12)</f>
        <v>650</v>
      </c>
      <c r="R12" s="5">
        <f>MAX(C12:N12)</f>
        <v>650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</row>
    <row r="13" spans="1:41" x14ac:dyDescent="0.2">
      <c r="A13" s="33"/>
      <c r="B13" s="27" t="s">
        <v>15</v>
      </c>
      <c r="C13" s="28">
        <v>100</v>
      </c>
      <c r="D13" s="28">
        <v>120</v>
      </c>
      <c r="E13" s="28">
        <v>125</v>
      </c>
      <c r="F13" s="28">
        <v>110</v>
      </c>
      <c r="G13" s="28">
        <v>140</v>
      </c>
      <c r="H13" s="28">
        <v>120</v>
      </c>
      <c r="I13" s="28">
        <v>135</v>
      </c>
      <c r="J13" s="28">
        <v>112</v>
      </c>
      <c r="K13" s="28">
        <v>115</v>
      </c>
      <c r="L13" s="28">
        <v>120</v>
      </c>
      <c r="M13" s="28">
        <v>125</v>
      </c>
      <c r="N13" s="28">
        <v>130</v>
      </c>
      <c r="O13" s="6">
        <f t="shared" ref="O13:O22" si="8">SUM(C13:N13)</f>
        <v>1452</v>
      </c>
      <c r="P13" s="6">
        <f t="shared" ref="P12:P22" si="9">IF(B13="","",SUM(C13:N13)/COUNT(C13:N13))</f>
        <v>121</v>
      </c>
      <c r="Q13" s="6">
        <f t="shared" ref="Q13:Q22" si="10">MIN(C13:N13)</f>
        <v>100</v>
      </c>
      <c r="R13" s="6">
        <f t="shared" ref="R13:R22" si="11">MAX(C13:N13)</f>
        <v>140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</row>
    <row r="14" spans="1:41" x14ac:dyDescent="0.2">
      <c r="A14" s="33"/>
      <c r="B14" s="27" t="s">
        <v>16</v>
      </c>
      <c r="C14" s="28">
        <v>150</v>
      </c>
      <c r="D14" s="28">
        <v>150</v>
      </c>
      <c r="E14" s="28">
        <v>150</v>
      </c>
      <c r="F14" s="28">
        <v>150</v>
      </c>
      <c r="G14" s="28">
        <v>150</v>
      </c>
      <c r="H14" s="28">
        <v>150</v>
      </c>
      <c r="I14" s="28">
        <v>150</v>
      </c>
      <c r="J14" s="28">
        <v>150</v>
      </c>
      <c r="K14" s="28">
        <v>150</v>
      </c>
      <c r="L14" s="28">
        <v>150</v>
      </c>
      <c r="M14" s="28">
        <v>150</v>
      </c>
      <c r="N14" s="28">
        <v>150</v>
      </c>
      <c r="O14" s="6">
        <f t="shared" si="8"/>
        <v>1800</v>
      </c>
      <c r="P14" s="6">
        <f t="shared" si="9"/>
        <v>150</v>
      </c>
      <c r="Q14" s="6">
        <f t="shared" si="10"/>
        <v>150</v>
      </c>
      <c r="R14" s="6">
        <f t="shared" si="11"/>
        <v>150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1:41" x14ac:dyDescent="0.2">
      <c r="A15" s="33"/>
      <c r="B15" s="27" t="s">
        <v>17</v>
      </c>
      <c r="C15" s="28">
        <v>150</v>
      </c>
      <c r="D15" s="28">
        <v>150</v>
      </c>
      <c r="E15" s="28">
        <v>150</v>
      </c>
      <c r="F15" s="28">
        <v>150</v>
      </c>
      <c r="G15" s="28">
        <v>150</v>
      </c>
      <c r="H15" s="28">
        <v>150</v>
      </c>
      <c r="I15" s="28">
        <v>150</v>
      </c>
      <c r="J15" s="28">
        <v>150</v>
      </c>
      <c r="K15" s="28">
        <v>150</v>
      </c>
      <c r="L15" s="28">
        <v>150</v>
      </c>
      <c r="M15" s="28">
        <v>150</v>
      </c>
      <c r="N15" s="28">
        <v>150</v>
      </c>
      <c r="O15" s="6">
        <f t="shared" si="8"/>
        <v>1800</v>
      </c>
      <c r="P15" s="6">
        <f t="shared" si="9"/>
        <v>150</v>
      </c>
      <c r="Q15" s="6">
        <f t="shared" si="10"/>
        <v>150</v>
      </c>
      <c r="R15" s="6">
        <f t="shared" si="11"/>
        <v>150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41" x14ac:dyDescent="0.2">
      <c r="A16" s="33"/>
      <c r="B16" s="27" t="s">
        <v>18</v>
      </c>
      <c r="C16" s="28">
        <v>50</v>
      </c>
      <c r="D16" s="28">
        <v>50</v>
      </c>
      <c r="E16" s="28">
        <v>50</v>
      </c>
      <c r="F16" s="28">
        <v>50</v>
      </c>
      <c r="G16" s="28">
        <v>50</v>
      </c>
      <c r="H16" s="28">
        <v>50</v>
      </c>
      <c r="I16" s="28">
        <v>50</v>
      </c>
      <c r="J16" s="28">
        <v>50</v>
      </c>
      <c r="K16" s="28">
        <v>50</v>
      </c>
      <c r="L16" s="28">
        <v>50</v>
      </c>
      <c r="M16" s="28">
        <v>50</v>
      </c>
      <c r="N16" s="28">
        <v>50</v>
      </c>
      <c r="O16" s="6">
        <f t="shared" si="8"/>
        <v>600</v>
      </c>
      <c r="P16" s="6">
        <f t="shared" si="9"/>
        <v>50</v>
      </c>
      <c r="Q16" s="6">
        <f t="shared" si="10"/>
        <v>50</v>
      </c>
      <c r="R16" s="6">
        <f t="shared" si="11"/>
        <v>50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</row>
    <row r="17" spans="1:41" x14ac:dyDescent="0.2">
      <c r="A17" s="33"/>
      <c r="B17" s="31" t="s">
        <v>19</v>
      </c>
      <c r="C17" s="32">
        <v>125</v>
      </c>
      <c r="D17" s="32"/>
      <c r="E17" s="32"/>
      <c r="F17" s="32">
        <v>125</v>
      </c>
      <c r="G17" s="32"/>
      <c r="H17" s="32"/>
      <c r="I17" s="32">
        <v>125</v>
      </c>
      <c r="J17" s="32"/>
      <c r="K17" s="32"/>
      <c r="L17" s="32">
        <v>125</v>
      </c>
      <c r="M17" s="32"/>
      <c r="N17" s="32"/>
      <c r="O17" s="6">
        <f t="shared" si="8"/>
        <v>500</v>
      </c>
      <c r="P17" s="6">
        <f t="shared" si="9"/>
        <v>125</v>
      </c>
      <c r="Q17" s="6">
        <f t="shared" si="10"/>
        <v>125</v>
      </c>
      <c r="R17" s="6">
        <f t="shared" si="11"/>
        <v>125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</row>
    <row r="18" spans="1:41" x14ac:dyDescent="0.2">
      <c r="A18" s="33"/>
      <c r="B18" s="31" t="s">
        <v>20</v>
      </c>
      <c r="C18" s="32">
        <v>300</v>
      </c>
      <c r="D18" s="32">
        <v>300</v>
      </c>
      <c r="E18" s="32">
        <v>300</v>
      </c>
      <c r="F18" s="32">
        <v>300</v>
      </c>
      <c r="G18" s="32">
        <v>300</v>
      </c>
      <c r="H18" s="32">
        <v>300</v>
      </c>
      <c r="I18" s="32">
        <v>300</v>
      </c>
      <c r="J18" s="32">
        <v>300</v>
      </c>
      <c r="K18" s="32">
        <v>300</v>
      </c>
      <c r="L18" s="32">
        <v>300</v>
      </c>
      <c r="M18" s="32">
        <v>300</v>
      </c>
      <c r="N18" s="32">
        <v>300</v>
      </c>
      <c r="O18" s="6">
        <f t="shared" si="8"/>
        <v>3600</v>
      </c>
      <c r="P18" s="6">
        <f t="shared" si="9"/>
        <v>300</v>
      </c>
      <c r="Q18" s="6">
        <f t="shared" si="10"/>
        <v>300</v>
      </c>
      <c r="R18" s="6">
        <f t="shared" si="11"/>
        <v>300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</row>
    <row r="19" spans="1:41" x14ac:dyDescent="0.2">
      <c r="A19" s="33"/>
      <c r="B19" s="31"/>
      <c r="C19" s="32"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6">
        <f t="shared" si="8"/>
        <v>0</v>
      </c>
      <c r="P19" s="6" t="str">
        <f t="shared" si="9"/>
        <v/>
      </c>
      <c r="Q19" s="6">
        <f t="shared" si="10"/>
        <v>0</v>
      </c>
      <c r="R19" s="6">
        <f t="shared" si="11"/>
        <v>0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</row>
    <row r="20" spans="1:41" x14ac:dyDescent="0.2">
      <c r="A20" s="33"/>
      <c r="B20" s="31"/>
      <c r="C20" s="32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6">
        <f t="shared" si="8"/>
        <v>0</v>
      </c>
      <c r="P20" s="6" t="str">
        <f t="shared" si="9"/>
        <v/>
      </c>
      <c r="Q20" s="6">
        <f t="shared" si="10"/>
        <v>0</v>
      </c>
      <c r="R20" s="6">
        <f t="shared" si="11"/>
        <v>0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</row>
    <row r="21" spans="1:41" x14ac:dyDescent="0.2">
      <c r="A21" s="33"/>
      <c r="B21" s="31"/>
      <c r="C21" s="32">
        <v>0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6">
        <f t="shared" si="8"/>
        <v>0</v>
      </c>
      <c r="P21" s="6" t="str">
        <f t="shared" si="9"/>
        <v/>
      </c>
      <c r="Q21" s="6">
        <f t="shared" si="10"/>
        <v>0</v>
      </c>
      <c r="R21" s="6">
        <f t="shared" si="11"/>
        <v>0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</row>
    <row r="22" spans="1:41" x14ac:dyDescent="0.2">
      <c r="A22" s="33"/>
      <c r="B22" s="29"/>
      <c r="C22" s="30">
        <v>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7">
        <f t="shared" si="8"/>
        <v>0</v>
      </c>
      <c r="P22" s="7" t="str">
        <f t="shared" si="9"/>
        <v/>
      </c>
      <c r="Q22" s="7">
        <f t="shared" si="10"/>
        <v>0</v>
      </c>
      <c r="R22" s="7">
        <f t="shared" si="11"/>
        <v>0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</row>
    <row r="23" spans="1:41" x14ac:dyDescent="0.2">
      <c r="A23" s="33"/>
      <c r="B23" s="8" t="s">
        <v>1</v>
      </c>
      <c r="C23" s="9">
        <f>SUM(C12:C22)</f>
        <v>1525</v>
      </c>
      <c r="D23" s="9">
        <f t="shared" ref="D23:N23" si="12">SUM(D12:D22)</f>
        <v>1420</v>
      </c>
      <c r="E23" s="9">
        <f t="shared" si="12"/>
        <v>1425</v>
      </c>
      <c r="F23" s="9">
        <f t="shared" si="12"/>
        <v>1535</v>
      </c>
      <c r="G23" s="9">
        <f t="shared" si="12"/>
        <v>1440</v>
      </c>
      <c r="H23" s="9">
        <f t="shared" si="12"/>
        <v>1420</v>
      </c>
      <c r="I23" s="9">
        <f t="shared" si="12"/>
        <v>1560</v>
      </c>
      <c r="J23" s="9">
        <f t="shared" si="12"/>
        <v>1412</v>
      </c>
      <c r="K23" s="9">
        <f t="shared" si="12"/>
        <v>1415</v>
      </c>
      <c r="L23" s="9">
        <f t="shared" si="12"/>
        <v>1545</v>
      </c>
      <c r="M23" s="9">
        <f t="shared" si="12"/>
        <v>1425</v>
      </c>
      <c r="N23" s="9">
        <f t="shared" si="12"/>
        <v>1430</v>
      </c>
      <c r="O23" s="9">
        <f>SUM(O12:O22)</f>
        <v>17552</v>
      </c>
      <c r="P23" s="9">
        <f>IF(B23="","",SUM(C23:N23)/COUNT(C23:N23))</f>
        <v>1462.6666666666667</v>
      </c>
      <c r="Q23" s="9">
        <f>SUM(Q12:Q22)</f>
        <v>1525</v>
      </c>
      <c r="R23" s="9">
        <f>SUM(R12:R22)</f>
        <v>1565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</row>
    <row r="24" spans="1:4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</row>
    <row r="25" spans="1:41" x14ac:dyDescent="0.2">
      <c r="A25" s="33"/>
      <c r="B25" s="15" t="s">
        <v>6</v>
      </c>
      <c r="C25" s="16">
        <f>Start</f>
        <v>46023</v>
      </c>
      <c r="D25" s="17">
        <f>C25+31</f>
        <v>46054</v>
      </c>
      <c r="E25" s="17">
        <f t="shared" ref="E25:N25" si="13">D25+31</f>
        <v>46085</v>
      </c>
      <c r="F25" s="17">
        <f t="shared" si="13"/>
        <v>46116</v>
      </c>
      <c r="G25" s="17">
        <f t="shared" si="13"/>
        <v>46147</v>
      </c>
      <c r="H25" s="17">
        <f t="shared" si="13"/>
        <v>46178</v>
      </c>
      <c r="I25" s="17">
        <f t="shared" si="13"/>
        <v>46209</v>
      </c>
      <c r="J25" s="17">
        <f t="shared" si="13"/>
        <v>46240</v>
      </c>
      <c r="K25" s="17">
        <f t="shared" si="13"/>
        <v>46271</v>
      </c>
      <c r="L25" s="17">
        <f t="shared" si="13"/>
        <v>46302</v>
      </c>
      <c r="M25" s="17">
        <f t="shared" si="13"/>
        <v>46333</v>
      </c>
      <c r="N25" s="14">
        <f t="shared" si="13"/>
        <v>46364</v>
      </c>
      <c r="O25" s="18" t="s">
        <v>1</v>
      </c>
      <c r="P25" s="18" t="s">
        <v>2</v>
      </c>
      <c r="Q25" s="18" t="s">
        <v>3</v>
      </c>
      <c r="R25" s="18" t="s">
        <v>4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</row>
    <row r="26" spans="1:41" x14ac:dyDescent="0.2">
      <c r="A26" s="33"/>
      <c r="B26" s="25" t="s">
        <v>21</v>
      </c>
      <c r="C26" s="26">
        <v>65</v>
      </c>
      <c r="D26" s="26">
        <v>30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5">
        <f>SUM(C26:N26)</f>
        <v>95</v>
      </c>
      <c r="P26" s="5">
        <f>IF(B26="","",SUM(C26:N26)/COUNT(C26:N26))</f>
        <v>47.5</v>
      </c>
      <c r="Q26" s="5">
        <f>MIN(C26:N26)</f>
        <v>30</v>
      </c>
      <c r="R26" s="5">
        <f>MAX(C26:N26)</f>
        <v>65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</row>
    <row r="27" spans="1:41" x14ac:dyDescent="0.2">
      <c r="A27" s="33"/>
      <c r="B27" s="27" t="s">
        <v>22</v>
      </c>
      <c r="C27" s="28">
        <v>40</v>
      </c>
      <c r="D27" s="28">
        <v>45</v>
      </c>
      <c r="E27" s="28">
        <v>37</v>
      </c>
      <c r="F27" s="28">
        <v>28</v>
      </c>
      <c r="G27" s="28">
        <v>30</v>
      </c>
      <c r="H27" s="28">
        <v>35</v>
      </c>
      <c r="I27" s="28">
        <v>65</v>
      </c>
      <c r="J27" s="28">
        <v>70</v>
      </c>
      <c r="K27" s="28">
        <v>65</v>
      </c>
      <c r="L27" s="28">
        <v>50</v>
      </c>
      <c r="M27" s="28"/>
      <c r="N27" s="28"/>
      <c r="O27" s="6">
        <f t="shared" ref="O27:O36" si="14">SUM(C27:N27)</f>
        <v>465</v>
      </c>
      <c r="P27" s="6">
        <f t="shared" ref="P26:P36" si="15">IF(B27="","",SUM(C27:N27)/COUNT(C27:N27))</f>
        <v>46.5</v>
      </c>
      <c r="Q27" s="6">
        <f t="shared" ref="Q27:Q36" si="16">MIN(C27:N27)</f>
        <v>28</v>
      </c>
      <c r="R27" s="6">
        <f t="shared" ref="R27:R36" si="17">MAX(C27:N27)</f>
        <v>70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:41" x14ac:dyDescent="0.2">
      <c r="A28" s="33"/>
      <c r="B28" s="27" t="s">
        <v>23</v>
      </c>
      <c r="C28" s="28">
        <v>0</v>
      </c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6">
        <f t="shared" si="14"/>
        <v>0</v>
      </c>
      <c r="P28" s="6">
        <f t="shared" si="15"/>
        <v>0</v>
      </c>
      <c r="Q28" s="6">
        <f t="shared" si="16"/>
        <v>0</v>
      </c>
      <c r="R28" s="6">
        <f t="shared" si="17"/>
        <v>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:41" x14ac:dyDescent="0.2">
      <c r="A29" s="33"/>
      <c r="B29" s="27" t="s">
        <v>24</v>
      </c>
      <c r="C29" s="28">
        <v>0</v>
      </c>
      <c r="D29" s="28">
        <v>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6">
        <f t="shared" si="14"/>
        <v>0</v>
      </c>
      <c r="P29" s="6">
        <f t="shared" si="15"/>
        <v>0</v>
      </c>
      <c r="Q29" s="6">
        <f t="shared" si="16"/>
        <v>0</v>
      </c>
      <c r="R29" s="6">
        <f t="shared" si="17"/>
        <v>0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</row>
    <row r="30" spans="1:41" x14ac:dyDescent="0.2">
      <c r="A30" s="33"/>
      <c r="B30" s="27" t="s">
        <v>25</v>
      </c>
      <c r="C30" s="28">
        <v>0</v>
      </c>
      <c r="D30" s="28"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6">
        <f t="shared" si="14"/>
        <v>0</v>
      </c>
      <c r="P30" s="6">
        <f t="shared" si="15"/>
        <v>0</v>
      </c>
      <c r="Q30" s="6">
        <f t="shared" si="16"/>
        <v>0</v>
      </c>
      <c r="R30" s="6">
        <f t="shared" si="17"/>
        <v>0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</row>
    <row r="31" spans="1:41" x14ac:dyDescent="0.2">
      <c r="A31" s="33"/>
      <c r="B31" s="31"/>
      <c r="C31" s="32">
        <v>0</v>
      </c>
      <c r="D31" s="32">
        <v>0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6">
        <f t="shared" si="14"/>
        <v>0</v>
      </c>
      <c r="P31" s="6" t="str">
        <f t="shared" si="15"/>
        <v/>
      </c>
      <c r="Q31" s="6">
        <f t="shared" si="16"/>
        <v>0</v>
      </c>
      <c r="R31" s="6">
        <f t="shared" si="17"/>
        <v>0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</row>
    <row r="32" spans="1:41" x14ac:dyDescent="0.2">
      <c r="A32" s="33"/>
      <c r="B32" s="31"/>
      <c r="C32" s="32">
        <v>0</v>
      </c>
      <c r="D32" s="32">
        <v>0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6">
        <f t="shared" si="14"/>
        <v>0</v>
      </c>
      <c r="P32" s="6" t="str">
        <f t="shared" si="15"/>
        <v/>
      </c>
      <c r="Q32" s="6">
        <f t="shared" si="16"/>
        <v>0</v>
      </c>
      <c r="R32" s="6">
        <f t="shared" si="17"/>
        <v>0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</row>
    <row r="33" spans="1:41" x14ac:dyDescent="0.2">
      <c r="A33" s="33"/>
      <c r="B33" s="31"/>
      <c r="C33" s="32">
        <v>0</v>
      </c>
      <c r="D33" s="32">
        <v>0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6">
        <f t="shared" si="14"/>
        <v>0</v>
      </c>
      <c r="P33" s="6" t="str">
        <f t="shared" si="15"/>
        <v/>
      </c>
      <c r="Q33" s="6">
        <f t="shared" si="16"/>
        <v>0</v>
      </c>
      <c r="R33" s="6">
        <f t="shared" si="17"/>
        <v>0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</row>
    <row r="34" spans="1:41" x14ac:dyDescent="0.2">
      <c r="A34" s="33"/>
      <c r="B34" s="31"/>
      <c r="C34" s="32">
        <v>0</v>
      </c>
      <c r="D34" s="32">
        <v>0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6">
        <f t="shared" si="14"/>
        <v>0</v>
      </c>
      <c r="P34" s="6" t="str">
        <f t="shared" si="15"/>
        <v/>
      </c>
      <c r="Q34" s="6">
        <f t="shared" si="16"/>
        <v>0</v>
      </c>
      <c r="R34" s="6">
        <f t="shared" si="17"/>
        <v>0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</row>
    <row r="35" spans="1:41" x14ac:dyDescent="0.2">
      <c r="A35" s="33"/>
      <c r="B35" s="31"/>
      <c r="C35" s="32">
        <v>0</v>
      </c>
      <c r="D35" s="32">
        <v>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6">
        <f t="shared" si="14"/>
        <v>0</v>
      </c>
      <c r="P35" s="6" t="str">
        <f t="shared" si="15"/>
        <v/>
      </c>
      <c r="Q35" s="6">
        <f t="shared" si="16"/>
        <v>0</v>
      </c>
      <c r="R35" s="6">
        <f t="shared" si="17"/>
        <v>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</row>
    <row r="36" spans="1:41" x14ac:dyDescent="0.2">
      <c r="A36" s="33"/>
      <c r="B36" s="29"/>
      <c r="C36" s="30">
        <v>0</v>
      </c>
      <c r="D36" s="30">
        <v>0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7">
        <f t="shared" si="14"/>
        <v>0</v>
      </c>
      <c r="P36" s="7" t="str">
        <f t="shared" si="15"/>
        <v/>
      </c>
      <c r="Q36" s="7">
        <f t="shared" si="16"/>
        <v>0</v>
      </c>
      <c r="R36" s="7">
        <f t="shared" si="17"/>
        <v>0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</row>
    <row r="37" spans="1:41" x14ac:dyDescent="0.2">
      <c r="A37" s="33"/>
      <c r="B37" s="8" t="s">
        <v>1</v>
      </c>
      <c r="C37" s="9">
        <f>SUM(C26:C36)</f>
        <v>105</v>
      </c>
      <c r="D37" s="9">
        <f t="shared" ref="D37:N37" si="18">SUM(D26:D36)</f>
        <v>75</v>
      </c>
      <c r="E37" s="9">
        <f t="shared" si="18"/>
        <v>37</v>
      </c>
      <c r="F37" s="9">
        <f t="shared" si="18"/>
        <v>28</v>
      </c>
      <c r="G37" s="9">
        <f t="shared" si="18"/>
        <v>30</v>
      </c>
      <c r="H37" s="9">
        <f t="shared" si="18"/>
        <v>35</v>
      </c>
      <c r="I37" s="9">
        <f t="shared" si="18"/>
        <v>65</v>
      </c>
      <c r="J37" s="9">
        <f t="shared" si="18"/>
        <v>70</v>
      </c>
      <c r="K37" s="9">
        <f t="shared" si="18"/>
        <v>65</v>
      </c>
      <c r="L37" s="9">
        <f t="shared" si="18"/>
        <v>50</v>
      </c>
      <c r="M37" s="9">
        <f t="shared" si="18"/>
        <v>0</v>
      </c>
      <c r="N37" s="9">
        <f t="shared" si="18"/>
        <v>0</v>
      </c>
      <c r="O37" s="9">
        <f>SUM(O26:O36)</f>
        <v>560</v>
      </c>
      <c r="P37" s="9">
        <f>IF(B37="","",SUM(C37:N37)/COUNT(C37:N37))</f>
        <v>46.666666666666664</v>
      </c>
      <c r="Q37" s="9">
        <f>SUM(Q26:Q36)</f>
        <v>58</v>
      </c>
      <c r="R37" s="9">
        <f>SUM(R26:R36)</f>
        <v>135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</row>
    <row r="38" spans="1:41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</row>
    <row r="39" spans="1:41" x14ac:dyDescent="0.2">
      <c r="A39" s="33"/>
      <c r="B39" s="19" t="s">
        <v>7</v>
      </c>
      <c r="C39" s="20">
        <f>Start</f>
        <v>46023</v>
      </c>
      <c r="D39" s="21">
        <f>C39+31</f>
        <v>46054</v>
      </c>
      <c r="E39" s="21">
        <f t="shared" ref="E39:N39" si="19">D39+31</f>
        <v>46085</v>
      </c>
      <c r="F39" s="21">
        <f t="shared" si="19"/>
        <v>46116</v>
      </c>
      <c r="G39" s="21">
        <f t="shared" si="19"/>
        <v>46147</v>
      </c>
      <c r="H39" s="21">
        <f t="shared" si="19"/>
        <v>46178</v>
      </c>
      <c r="I39" s="21">
        <f t="shared" si="19"/>
        <v>46209</v>
      </c>
      <c r="J39" s="21">
        <f t="shared" si="19"/>
        <v>46240</v>
      </c>
      <c r="K39" s="21">
        <f t="shared" si="19"/>
        <v>46271</v>
      </c>
      <c r="L39" s="21">
        <f t="shared" si="19"/>
        <v>46302</v>
      </c>
      <c r="M39" s="21">
        <f t="shared" si="19"/>
        <v>46333</v>
      </c>
      <c r="N39" s="22">
        <f t="shared" si="19"/>
        <v>46364</v>
      </c>
      <c r="O39" s="23" t="s">
        <v>1</v>
      </c>
      <c r="P39" s="23" t="s">
        <v>2</v>
      </c>
      <c r="Q39" s="23" t="s">
        <v>3</v>
      </c>
      <c r="R39" s="23" t="s">
        <v>4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</row>
    <row r="40" spans="1:41" x14ac:dyDescent="0.2">
      <c r="A40" s="33"/>
      <c r="B40" s="25" t="s">
        <v>26</v>
      </c>
      <c r="C40" s="26">
        <v>250</v>
      </c>
      <c r="D40" s="26">
        <v>300</v>
      </c>
      <c r="E40" s="26">
        <v>260</v>
      </c>
      <c r="F40" s="26">
        <v>300</v>
      </c>
      <c r="G40" s="26">
        <v>150</v>
      </c>
      <c r="H40" s="26">
        <v>200</v>
      </c>
      <c r="I40" s="26">
        <v>300</v>
      </c>
      <c r="J40" s="26">
        <v>300</v>
      </c>
      <c r="K40" s="26">
        <v>300</v>
      </c>
      <c r="L40" s="26">
        <v>300</v>
      </c>
      <c r="M40" s="26">
        <v>300</v>
      </c>
      <c r="N40" s="26">
        <v>300</v>
      </c>
      <c r="O40" s="5">
        <f>SUM(C40:N40)</f>
        <v>3260</v>
      </c>
      <c r="P40" s="5">
        <f t="shared" ref="P40:P43" si="20">IF(B40="","",SUM(C40:N40)/COUNT(C40:N40))</f>
        <v>271.66666666666669</v>
      </c>
      <c r="Q40" s="5">
        <f>MIN(C40:N40)</f>
        <v>150</v>
      </c>
      <c r="R40" s="5">
        <f>MAX(C40:N40)</f>
        <v>300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</row>
    <row r="41" spans="1:41" x14ac:dyDescent="0.2">
      <c r="A41" s="33"/>
      <c r="B41" s="27" t="s">
        <v>27</v>
      </c>
      <c r="C41" s="28">
        <v>100</v>
      </c>
      <c r="D41" s="28">
        <v>100</v>
      </c>
      <c r="E41" s="28">
        <v>100</v>
      </c>
      <c r="F41" s="28">
        <v>150</v>
      </c>
      <c r="G41" s="28">
        <v>150</v>
      </c>
      <c r="H41" s="28">
        <v>150</v>
      </c>
      <c r="I41" s="28">
        <v>200</v>
      </c>
      <c r="J41" s="28">
        <v>100</v>
      </c>
      <c r="K41" s="28">
        <v>250</v>
      </c>
      <c r="L41" s="28">
        <v>300</v>
      </c>
      <c r="M41" s="28">
        <v>100</v>
      </c>
      <c r="N41" s="28">
        <v>200</v>
      </c>
      <c r="O41" s="6">
        <f t="shared" ref="O41:O42" si="21">SUM(C41:N41)</f>
        <v>1900</v>
      </c>
      <c r="P41" s="6">
        <f t="shared" si="20"/>
        <v>158.33333333333334</v>
      </c>
      <c r="Q41" s="6">
        <f t="shared" ref="Q41:Q42" si="22">MIN(C41:N41)</f>
        <v>100</v>
      </c>
      <c r="R41" s="6">
        <f t="shared" ref="R41:R42" si="23">MAX(C41:N41)</f>
        <v>300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</row>
    <row r="42" spans="1:41" x14ac:dyDescent="0.2">
      <c r="A42" s="33"/>
      <c r="B42" s="29"/>
      <c r="C42" s="30">
        <v>0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7">
        <f t="shared" si="21"/>
        <v>0</v>
      </c>
      <c r="P42" s="7" t="str">
        <f t="shared" si="20"/>
        <v/>
      </c>
      <c r="Q42" s="7">
        <f t="shared" si="22"/>
        <v>0</v>
      </c>
      <c r="R42" s="7">
        <f t="shared" si="23"/>
        <v>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</row>
    <row r="43" spans="1:41" x14ac:dyDescent="0.2">
      <c r="A43" s="33"/>
      <c r="B43" s="8" t="s">
        <v>1</v>
      </c>
      <c r="C43" s="9">
        <f>SUM(C40:C42)</f>
        <v>350</v>
      </c>
      <c r="D43" s="9">
        <f t="shared" ref="D43:O43" si="24">SUM(D40:D42)</f>
        <v>400</v>
      </c>
      <c r="E43" s="9">
        <f t="shared" si="24"/>
        <v>360</v>
      </c>
      <c r="F43" s="9">
        <f t="shared" si="24"/>
        <v>450</v>
      </c>
      <c r="G43" s="9">
        <f t="shared" si="24"/>
        <v>300</v>
      </c>
      <c r="H43" s="9">
        <f t="shared" si="24"/>
        <v>350</v>
      </c>
      <c r="I43" s="9">
        <f t="shared" si="24"/>
        <v>500</v>
      </c>
      <c r="J43" s="9">
        <f t="shared" si="24"/>
        <v>400</v>
      </c>
      <c r="K43" s="9">
        <f t="shared" si="24"/>
        <v>550</v>
      </c>
      <c r="L43" s="9">
        <f t="shared" si="24"/>
        <v>600</v>
      </c>
      <c r="M43" s="9">
        <f t="shared" si="24"/>
        <v>400</v>
      </c>
      <c r="N43" s="9">
        <f t="shared" si="24"/>
        <v>500</v>
      </c>
      <c r="O43" s="9">
        <f t="shared" si="24"/>
        <v>5160</v>
      </c>
      <c r="P43" s="9">
        <f t="shared" si="20"/>
        <v>430</v>
      </c>
      <c r="Q43" s="9">
        <f t="shared" ref="Q43:R43" si="25">SUM(Q40:Q42)</f>
        <v>250</v>
      </c>
      <c r="R43" s="9">
        <f t="shared" si="25"/>
        <v>600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</row>
    <row r="44" spans="1:4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</row>
    <row r="45" spans="1:41" x14ac:dyDescent="0.2">
      <c r="A45" s="33"/>
      <c r="B45" s="34" t="s">
        <v>8</v>
      </c>
      <c r="C45" s="35">
        <f>C9-C23-C37-C43</f>
        <v>2480</v>
      </c>
      <c r="D45" s="35">
        <f t="shared" ref="D45:P45" si="26">D9-D23-D37-D43</f>
        <v>2765</v>
      </c>
      <c r="E45" s="35">
        <f t="shared" si="26"/>
        <v>2618</v>
      </c>
      <c r="F45" s="35">
        <f t="shared" si="26"/>
        <v>2622</v>
      </c>
      <c r="G45" s="35">
        <f t="shared" si="26"/>
        <v>2795</v>
      </c>
      <c r="H45" s="35">
        <f t="shared" si="26"/>
        <v>2865</v>
      </c>
      <c r="I45" s="35">
        <f t="shared" si="26"/>
        <v>3035</v>
      </c>
      <c r="J45" s="35">
        <f t="shared" si="26"/>
        <v>2978</v>
      </c>
      <c r="K45" s="35">
        <f t="shared" si="26"/>
        <v>2680</v>
      </c>
      <c r="L45" s="35">
        <f t="shared" si="26"/>
        <v>2459</v>
      </c>
      <c r="M45" s="35">
        <f t="shared" si="26"/>
        <v>3085</v>
      </c>
      <c r="N45" s="35">
        <f t="shared" si="26"/>
        <v>2820</v>
      </c>
      <c r="O45" s="35">
        <f t="shared" si="26"/>
        <v>33202</v>
      </c>
      <c r="P45" s="35">
        <f t="shared" si="26"/>
        <v>2766.8333333333335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</row>
    <row r="46" spans="1:4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</row>
    <row r="47" spans="1:4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</row>
    <row r="48" spans="1:4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</row>
    <row r="49" spans="1:4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</row>
    <row r="50" spans="1:4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</row>
    <row r="51" spans="1:4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</row>
    <row r="52" spans="1:4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</row>
    <row r="53" spans="1:4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</row>
    <row r="54" spans="1:4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</row>
    <row r="55" spans="1:4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</row>
    <row r="56" spans="1:4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</row>
    <row r="57" spans="1:4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</row>
    <row r="58" spans="1:4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</row>
    <row r="59" spans="1:4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</row>
    <row r="60" spans="1:4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</row>
    <row r="61" spans="1:4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</row>
    <row r="62" spans="1:4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</row>
    <row r="63" spans="1:4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</row>
    <row r="64" spans="1:4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</row>
    <row r="65" spans="1:4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</row>
    <row r="66" spans="1:4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</row>
    <row r="67" spans="1:4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</row>
    <row r="68" spans="1:4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</row>
    <row r="69" spans="1:4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1:4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</row>
    <row r="71" spans="1:4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</row>
    <row r="72" spans="1:4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</row>
    <row r="73" spans="1:4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</row>
    <row r="74" spans="1:4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1:4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</row>
    <row r="76" spans="1:4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1:4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</row>
    <row r="78" spans="1:4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</row>
    <row r="79" spans="1:4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</row>
    <row r="80" spans="1:4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</row>
    <row r="81" spans="1:4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</row>
    <row r="82" spans="1:4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</row>
    <row r="83" spans="1:4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</row>
    <row r="84" spans="1:4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</row>
    <row r="85" spans="1:4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</row>
    <row r="86" spans="1:4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</row>
    <row r="87" spans="1:4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</row>
    <row r="88" spans="1:4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</row>
    <row r="89" spans="1:4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</row>
    <row r="90" spans="1:4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</row>
    <row r="91" spans="1:4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</row>
    <row r="92" spans="1:41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</row>
    <row r="93" spans="1:41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</row>
    <row r="94" spans="1:41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</row>
    <row r="95" spans="1:41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</row>
    <row r="96" spans="1:4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</row>
    <row r="97" spans="1:4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</row>
    <row r="98" spans="1:41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</row>
    <row r="99" spans="1:41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</row>
    <row r="100" spans="1:41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</row>
    <row r="101" spans="1:41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</row>
    <row r="102" spans="1:41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</row>
    <row r="103" spans="1:4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</row>
    <row r="104" spans="1:41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</row>
    <row r="105" spans="1:41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</row>
    <row r="106" spans="1:4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</row>
    <row r="107" spans="1:4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</row>
    <row r="108" spans="1:4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</row>
    <row r="109" spans="1:4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</row>
    <row r="110" spans="1:4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</row>
    <row r="111" spans="1:4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</row>
    <row r="112" spans="1:4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</row>
    <row r="113" spans="1:4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</row>
    <row r="114" spans="1:4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</row>
    <row r="115" spans="1:4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</row>
    <row r="116" spans="1:4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</row>
    <row r="117" spans="1:4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</row>
    <row r="118" spans="1:4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</row>
    <row r="119" spans="1:4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</row>
    <row r="120" spans="1:4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</row>
    <row r="121" spans="1:4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</row>
    <row r="122" spans="1:4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</row>
    <row r="123" spans="1:4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</row>
    <row r="124" spans="1:4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</row>
    <row r="125" spans="1:4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</row>
    <row r="126" spans="1:4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</row>
    <row r="127" spans="1:4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</row>
    <row r="128" spans="1:4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</row>
    <row r="129" spans="1:4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</row>
    <row r="130" spans="1:4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</row>
    <row r="131" spans="1:4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</row>
    <row r="132" spans="1:4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</row>
    <row r="133" spans="1:4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</row>
    <row r="134" spans="1:4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</row>
    <row r="135" spans="1:4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</row>
    <row r="136" spans="1:4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</row>
    <row r="137" spans="1:4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</row>
    <row r="138" spans="1:4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</row>
    <row r="139" spans="1:4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</row>
    <row r="140" spans="1:4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</row>
    <row r="141" spans="1:4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</row>
    <row r="142" spans="1:4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</row>
    <row r="143" spans="1:4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</row>
    <row r="144" spans="1:4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</row>
    <row r="145" spans="1:4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</row>
    <row r="146" spans="1:4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</row>
    <row r="147" spans="1:4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</row>
    <row r="148" spans="1:4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</row>
    <row r="149" spans="1:4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</row>
    <row r="150" spans="1:4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</row>
    <row r="151" spans="1:4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</row>
    <row r="152" spans="1:4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</row>
    <row r="153" spans="1:4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</row>
    <row r="154" spans="1:4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</row>
    <row r="155" spans="1:4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</row>
    <row r="156" spans="1:4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</row>
    <row r="157" spans="1:4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</row>
    <row r="158" spans="1:4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</row>
    <row r="159" spans="1:4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</row>
    <row r="160" spans="1:4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</row>
    <row r="161" spans="1:4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</row>
    <row r="162" spans="1:4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</row>
    <row r="163" spans="1:4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</row>
    <row r="164" spans="1:4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</row>
    <row r="165" spans="1:4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</row>
    <row r="166" spans="1:4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</row>
    <row r="167" spans="1:4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</row>
    <row r="168" spans="1:4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</row>
    <row r="169" spans="1:4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</row>
    <row r="170" spans="1:4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</row>
    <row r="171" spans="1:4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</row>
    <row r="172" spans="1:4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</row>
    <row r="173" spans="1:4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</row>
    <row r="174" spans="1:4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</row>
    <row r="175" spans="1:4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</row>
    <row r="176" spans="1:4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</row>
    <row r="177" spans="1:4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</row>
    <row r="178" spans="1:4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</row>
    <row r="179" spans="1:4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</row>
    <row r="180" spans="1:4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</row>
    <row r="181" spans="1:4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</row>
    <row r="182" spans="1:4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</row>
    <row r="183" spans="1:4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</row>
    <row r="184" spans="1:4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</row>
    <row r="185" spans="1:4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</row>
    <row r="186" spans="1:4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</row>
    <row r="187" spans="1:4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</row>
    <row r="188" spans="1:4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</row>
    <row r="189" spans="1:4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</row>
    <row r="190" spans="1:4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</row>
    <row r="191" spans="1:4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</row>
    <row r="192" spans="1:4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</row>
    <row r="193" spans="1:4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</row>
    <row r="194" spans="1:4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</row>
    <row r="195" spans="1:4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</row>
    <row r="196" spans="1:4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</row>
    <row r="197" spans="1:4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</row>
    <row r="198" spans="1:4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</row>
    <row r="199" spans="1:4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</row>
    <row r="200" spans="1:4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</row>
    <row r="201" spans="1:4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</row>
    <row r="202" spans="1:4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</row>
    <row r="203" spans="1:4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</row>
    <row r="204" spans="1:4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</row>
    <row r="205" spans="1:4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</row>
    <row r="206" spans="1:4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</row>
    <row r="207" spans="1:4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</row>
    <row r="208" spans="1:4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</row>
    <row r="209" spans="1:4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</row>
    <row r="210" spans="1:4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</row>
    <row r="211" spans="1:4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</row>
    <row r="212" spans="1:4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</row>
    <row r="213" spans="1:4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</row>
    <row r="214" spans="1:4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</row>
    <row r="215" spans="1:4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</row>
    <row r="216" spans="1:4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</row>
    <row r="217" spans="1:4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</row>
    <row r="218" spans="1:4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</row>
    <row r="219" spans="1:4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</row>
    <row r="220" spans="1:4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</row>
    <row r="221" spans="1:4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</row>
  </sheetData>
  <sheetProtection algorithmName="SHA-512" hashValue="P73UXaQv2UNkW+CKacHVFmgh3YwCfHbeqrH2AxcC052FKRKLpvhoJykIPQibI4/PLTm/YCoZdiWN+lFQyAyQnw==" saltValue="tcHxX/LjSOc60slVtd0TOg==" spinCount="100000" sheet="1" objects="1" scenarios="1" selectLockedCells="1"/>
  <conditionalFormatting sqref="C3:R9">
    <cfRule type="cellIs" dxfId="42" priority="43" operator="equal">
      <formula>0</formula>
    </cfRule>
  </conditionalFormatting>
  <conditionalFormatting sqref="C12:C23">
    <cfRule type="cellIs" dxfId="41" priority="42" operator="equal">
      <formula>0</formula>
    </cfRule>
  </conditionalFormatting>
  <conditionalFormatting sqref="D12:N23">
    <cfRule type="cellIs" dxfId="40" priority="41" operator="equal">
      <formula>0</formula>
    </cfRule>
  </conditionalFormatting>
  <conditionalFormatting sqref="O12:O21">
    <cfRule type="cellIs" dxfId="39" priority="40" operator="equal">
      <formula>0</formula>
    </cfRule>
  </conditionalFormatting>
  <conditionalFormatting sqref="O22">
    <cfRule type="cellIs" dxfId="38" priority="39" operator="equal">
      <formula>0</formula>
    </cfRule>
  </conditionalFormatting>
  <conditionalFormatting sqref="O23">
    <cfRule type="cellIs" dxfId="37" priority="38" operator="equal">
      <formula>0</formula>
    </cfRule>
  </conditionalFormatting>
  <conditionalFormatting sqref="P12">
    <cfRule type="cellIs" dxfId="36" priority="37" operator="equal">
      <formula>0</formula>
    </cfRule>
  </conditionalFormatting>
  <conditionalFormatting sqref="P13:P21">
    <cfRule type="cellIs" dxfId="35" priority="36" operator="equal">
      <formula>0</formula>
    </cfRule>
  </conditionalFormatting>
  <conditionalFormatting sqref="P22:P23">
    <cfRule type="cellIs" dxfId="34" priority="35" operator="equal">
      <formula>0</formula>
    </cfRule>
  </conditionalFormatting>
  <conditionalFormatting sqref="Q12:R12">
    <cfRule type="cellIs" dxfId="33" priority="34" operator="equal">
      <formula>0</formula>
    </cfRule>
  </conditionalFormatting>
  <conditionalFormatting sqref="Q13:R21">
    <cfRule type="cellIs" dxfId="32" priority="33" operator="equal">
      <formula>0</formula>
    </cfRule>
  </conditionalFormatting>
  <conditionalFormatting sqref="Q22:R23">
    <cfRule type="cellIs" dxfId="31" priority="32" operator="equal">
      <formula>0</formula>
    </cfRule>
  </conditionalFormatting>
  <conditionalFormatting sqref="B3:B8">
    <cfRule type="cellIs" dxfId="30" priority="31" operator="equal">
      <formula>0</formula>
    </cfRule>
  </conditionalFormatting>
  <conditionalFormatting sqref="B12:B22">
    <cfRule type="cellIs" dxfId="29" priority="30" operator="equal">
      <formula>0</formula>
    </cfRule>
  </conditionalFormatting>
  <conditionalFormatting sqref="B40:B41">
    <cfRule type="cellIs" dxfId="28" priority="29" operator="equal">
      <formula>0</formula>
    </cfRule>
  </conditionalFormatting>
  <conditionalFormatting sqref="B42">
    <cfRule type="cellIs" dxfId="27" priority="28" operator="equal">
      <formula>0</formula>
    </cfRule>
  </conditionalFormatting>
  <conditionalFormatting sqref="C40:C41">
    <cfRule type="cellIs" dxfId="26" priority="27" operator="equal">
      <formula>0</formula>
    </cfRule>
  </conditionalFormatting>
  <conditionalFormatting sqref="C43:N43">
    <cfRule type="cellIs" dxfId="25" priority="26" operator="equal">
      <formula>0</formula>
    </cfRule>
  </conditionalFormatting>
  <conditionalFormatting sqref="C42:N42">
    <cfRule type="cellIs" dxfId="24" priority="25" operator="equal">
      <formula>0</formula>
    </cfRule>
  </conditionalFormatting>
  <conditionalFormatting sqref="D40:N41">
    <cfRule type="cellIs" dxfId="23" priority="24" operator="equal">
      <formula>0</formula>
    </cfRule>
  </conditionalFormatting>
  <conditionalFormatting sqref="O40:O41">
    <cfRule type="cellIs" dxfId="22" priority="23" operator="equal">
      <formula>0</formula>
    </cfRule>
  </conditionalFormatting>
  <conditionalFormatting sqref="P40">
    <cfRule type="cellIs" dxfId="21" priority="22" operator="equal">
      <formula>0</formula>
    </cfRule>
  </conditionalFormatting>
  <conditionalFormatting sqref="P41">
    <cfRule type="cellIs" dxfId="20" priority="21" operator="equal">
      <formula>0</formula>
    </cfRule>
  </conditionalFormatting>
  <conditionalFormatting sqref="Q40:R40">
    <cfRule type="cellIs" dxfId="19" priority="20" operator="equal">
      <formula>0</formula>
    </cfRule>
  </conditionalFormatting>
  <conditionalFormatting sqref="Q41:R41">
    <cfRule type="cellIs" dxfId="18" priority="19" operator="equal">
      <formula>0</formula>
    </cfRule>
  </conditionalFormatting>
  <conditionalFormatting sqref="O42">
    <cfRule type="cellIs" dxfId="17" priority="18" operator="equal">
      <formula>0</formula>
    </cfRule>
  </conditionalFormatting>
  <conditionalFormatting sqref="O43">
    <cfRule type="cellIs" dxfId="16" priority="17" operator="equal">
      <formula>0</formula>
    </cfRule>
  </conditionalFormatting>
  <conditionalFormatting sqref="P42:P43">
    <cfRule type="cellIs" dxfId="15" priority="16" operator="equal">
      <formula>0</formula>
    </cfRule>
  </conditionalFormatting>
  <conditionalFormatting sqref="Q42:R43">
    <cfRule type="cellIs" dxfId="14" priority="15" operator="equal">
      <formula>0</formula>
    </cfRule>
  </conditionalFormatting>
  <conditionalFormatting sqref="C26:C37">
    <cfRule type="cellIs" dxfId="13" priority="14" operator="equal">
      <formula>0</formula>
    </cfRule>
  </conditionalFormatting>
  <conditionalFormatting sqref="D37:N37">
    <cfRule type="cellIs" dxfId="12" priority="13" operator="equal">
      <formula>0</formula>
    </cfRule>
  </conditionalFormatting>
  <conditionalFormatting sqref="O26:O35">
    <cfRule type="cellIs" dxfId="11" priority="12" operator="equal">
      <formula>0</formula>
    </cfRule>
  </conditionalFormatting>
  <conditionalFormatting sqref="O36">
    <cfRule type="cellIs" dxfId="10" priority="11" operator="equal">
      <formula>0</formula>
    </cfRule>
  </conditionalFormatting>
  <conditionalFormatting sqref="O37">
    <cfRule type="cellIs" dxfId="9" priority="10" operator="equal">
      <formula>0</formula>
    </cfRule>
  </conditionalFormatting>
  <conditionalFormatting sqref="P26">
    <cfRule type="cellIs" dxfId="8" priority="9" operator="equal">
      <formula>0</formula>
    </cfRule>
  </conditionalFormatting>
  <conditionalFormatting sqref="P27:P35">
    <cfRule type="cellIs" dxfId="7" priority="8" operator="equal">
      <formula>0</formula>
    </cfRule>
  </conditionalFormatting>
  <conditionalFormatting sqref="P36:P37">
    <cfRule type="cellIs" dxfId="6" priority="7" operator="equal">
      <formula>0</formula>
    </cfRule>
  </conditionalFormatting>
  <conditionalFormatting sqref="Q26:R26">
    <cfRule type="cellIs" dxfId="5" priority="6" operator="equal">
      <formula>0</formula>
    </cfRule>
  </conditionalFormatting>
  <conditionalFormatting sqref="Q27:R35">
    <cfRule type="cellIs" dxfId="4" priority="5" operator="equal">
      <formula>0</formula>
    </cfRule>
  </conditionalFormatting>
  <conditionalFormatting sqref="Q36:R37">
    <cfRule type="cellIs" dxfId="3" priority="4" operator="equal">
      <formula>0</formula>
    </cfRule>
  </conditionalFormatting>
  <conditionalFormatting sqref="B26:B36">
    <cfRule type="cellIs" dxfId="2" priority="3" operator="equal">
      <formula>0</formula>
    </cfRule>
  </conditionalFormatting>
  <conditionalFormatting sqref="D26:N36">
    <cfRule type="cellIs" dxfId="1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E76B-5A1B-4E16-926C-CA358063DF27}">
  <dimension ref="A1:K28"/>
  <sheetViews>
    <sheetView showGridLines="0" showRowColHeaders="0" workbookViewId="0">
      <selection activeCell="G28" sqref="G28"/>
    </sheetView>
  </sheetViews>
  <sheetFormatPr baseColWidth="10" defaultRowHeight="15" x14ac:dyDescent="0.25"/>
  <cols>
    <col min="1" max="1" width="20.7109375" bestFit="1" customWidth="1"/>
    <col min="11" max="11" width="42.85546875" customWidth="1"/>
  </cols>
  <sheetData>
    <row r="1" spans="1:11" x14ac:dyDescent="0.25">
      <c r="A1" s="24">
        <v>46023</v>
      </c>
      <c r="B1" t="s">
        <v>9</v>
      </c>
    </row>
    <row r="3" spans="1:11" ht="15.75" x14ac:dyDescent="0.25">
      <c r="A3" s="39" t="s">
        <v>40</v>
      </c>
      <c r="B3" s="66"/>
      <c r="C3" s="66"/>
      <c r="D3" s="66"/>
      <c r="E3" s="66"/>
      <c r="F3" s="66"/>
      <c r="G3" s="66"/>
      <c r="H3" s="66"/>
      <c r="I3" s="66"/>
      <c r="J3" s="66"/>
      <c r="K3" s="40"/>
    </row>
    <row r="4" spans="1:11" x14ac:dyDescent="0.25">
      <c r="A4" s="41"/>
      <c r="B4" s="53"/>
      <c r="C4" s="54"/>
      <c r="D4" s="54"/>
      <c r="E4" s="54"/>
      <c r="F4" s="54"/>
      <c r="G4" s="54"/>
      <c r="H4" s="54"/>
      <c r="I4" s="54"/>
      <c r="J4" s="54"/>
      <c r="K4" s="55"/>
    </row>
    <row r="5" spans="1:11" x14ac:dyDescent="0.25">
      <c r="A5" s="42" t="s">
        <v>28</v>
      </c>
      <c r="B5" s="47" t="s">
        <v>29</v>
      </c>
      <c r="C5" s="48"/>
      <c r="D5" s="48"/>
      <c r="E5" s="48"/>
      <c r="F5" s="48"/>
      <c r="G5" s="48"/>
      <c r="H5" s="48"/>
      <c r="I5" s="48"/>
      <c r="J5" s="48"/>
      <c r="K5" s="57"/>
    </row>
    <row r="6" spans="1:11" x14ac:dyDescent="0.25">
      <c r="A6" s="42"/>
      <c r="B6" s="45"/>
      <c r="C6" s="46"/>
      <c r="D6" s="46"/>
      <c r="E6" s="46"/>
      <c r="F6" s="46"/>
      <c r="G6" s="46"/>
      <c r="H6" s="46"/>
      <c r="I6" s="46"/>
      <c r="J6" s="46"/>
      <c r="K6" s="56"/>
    </row>
    <row r="7" spans="1:11" x14ac:dyDescent="0.25">
      <c r="A7" s="42" t="s">
        <v>30</v>
      </c>
      <c r="B7" s="47" t="s">
        <v>41</v>
      </c>
      <c r="C7" s="48"/>
      <c r="D7" s="48"/>
      <c r="E7" s="48"/>
      <c r="F7" s="48"/>
      <c r="G7" s="48"/>
      <c r="H7" s="48"/>
      <c r="I7" s="48"/>
      <c r="J7" s="48"/>
      <c r="K7" s="57"/>
    </row>
    <row r="8" spans="1:11" x14ac:dyDescent="0.25">
      <c r="A8" s="43"/>
      <c r="B8" s="47" t="s">
        <v>42</v>
      </c>
      <c r="C8" s="48"/>
      <c r="D8" s="48"/>
      <c r="E8" s="48"/>
      <c r="F8" s="48"/>
      <c r="G8" s="48"/>
      <c r="H8" s="48"/>
      <c r="I8" s="48"/>
      <c r="J8" s="48"/>
      <c r="K8" s="57"/>
    </row>
    <row r="9" spans="1:11" x14ac:dyDescent="0.25">
      <c r="A9" s="43"/>
      <c r="B9" s="47" t="s">
        <v>43</v>
      </c>
      <c r="C9" s="48"/>
      <c r="D9" s="48"/>
      <c r="E9" s="48"/>
      <c r="F9" s="48"/>
      <c r="G9" s="48"/>
      <c r="H9" s="48"/>
      <c r="I9" s="48"/>
      <c r="J9" s="48"/>
      <c r="K9" s="57"/>
    </row>
    <row r="10" spans="1:11" x14ac:dyDescent="0.25">
      <c r="A10" s="43"/>
      <c r="B10" s="47" t="s">
        <v>44</v>
      </c>
      <c r="C10" s="48"/>
      <c r="D10" s="48"/>
      <c r="E10" s="48"/>
      <c r="F10" s="48"/>
      <c r="G10" s="48"/>
      <c r="H10" s="48"/>
      <c r="I10" s="48"/>
      <c r="J10" s="48"/>
      <c r="K10" s="57"/>
    </row>
    <row r="11" spans="1:11" x14ac:dyDescent="0.25">
      <c r="A11" s="43"/>
      <c r="B11" s="47" t="s">
        <v>45</v>
      </c>
      <c r="C11" s="48"/>
      <c r="D11" s="48"/>
      <c r="E11" s="48"/>
      <c r="F11" s="48"/>
      <c r="G11" s="48"/>
      <c r="H11" s="48"/>
      <c r="I11" s="48"/>
      <c r="J11" s="48"/>
      <c r="K11" s="57"/>
    </row>
    <row r="12" spans="1:11" x14ac:dyDescent="0.25">
      <c r="A12" s="43"/>
      <c r="B12" s="47" t="s">
        <v>46</v>
      </c>
      <c r="C12" s="48"/>
      <c r="D12" s="48"/>
      <c r="E12" s="48"/>
      <c r="F12" s="48"/>
      <c r="G12" s="48"/>
      <c r="H12" s="48"/>
      <c r="I12" s="48"/>
      <c r="J12" s="48"/>
      <c r="K12" s="57"/>
    </row>
    <row r="13" spans="1:11" x14ac:dyDescent="0.25">
      <c r="A13" s="43"/>
      <c r="B13" s="47"/>
      <c r="C13" s="48"/>
      <c r="D13" s="48"/>
      <c r="E13" s="48"/>
      <c r="F13" s="48"/>
      <c r="G13" s="48"/>
      <c r="H13" s="48"/>
      <c r="I13" s="48"/>
      <c r="J13" s="48"/>
      <c r="K13" s="57"/>
    </row>
    <row r="14" spans="1:11" x14ac:dyDescent="0.25">
      <c r="A14" s="43"/>
      <c r="B14" s="45"/>
      <c r="C14" s="46"/>
      <c r="D14" s="46"/>
      <c r="E14" s="46"/>
      <c r="F14" s="46"/>
      <c r="G14" s="46"/>
      <c r="H14" s="46"/>
      <c r="I14" s="46"/>
      <c r="J14" s="46"/>
      <c r="K14" s="56"/>
    </row>
    <row r="15" spans="1:11" x14ac:dyDescent="0.25">
      <c r="A15" s="42" t="s">
        <v>31</v>
      </c>
      <c r="B15" s="47" t="s">
        <v>32</v>
      </c>
      <c r="C15" s="48"/>
      <c r="D15" s="48"/>
      <c r="E15" s="48"/>
      <c r="F15" s="48"/>
      <c r="G15" s="48"/>
      <c r="H15" s="48"/>
      <c r="I15" s="48"/>
      <c r="J15" s="48"/>
      <c r="K15" s="57"/>
    </row>
    <row r="16" spans="1:11" x14ac:dyDescent="0.25">
      <c r="A16" s="42" t="s">
        <v>33</v>
      </c>
      <c r="B16" s="47" t="s">
        <v>34</v>
      </c>
      <c r="C16" s="48"/>
      <c r="D16" s="48"/>
      <c r="E16" s="48"/>
      <c r="F16" s="48"/>
      <c r="G16" s="48"/>
      <c r="H16" s="48"/>
      <c r="I16" s="48"/>
      <c r="J16" s="48"/>
      <c r="K16" s="57"/>
    </row>
    <row r="17" spans="1:11" x14ac:dyDescent="0.25">
      <c r="A17" s="42" t="s">
        <v>35</v>
      </c>
      <c r="B17" s="49" t="s">
        <v>36</v>
      </c>
      <c r="C17" s="50"/>
      <c r="D17" s="50"/>
      <c r="E17" s="50"/>
      <c r="F17" s="50"/>
      <c r="G17" s="50"/>
      <c r="H17" s="50"/>
      <c r="I17" s="50"/>
      <c r="J17" s="50"/>
      <c r="K17" s="58"/>
    </row>
    <row r="18" spans="1:11" x14ac:dyDescent="0.25">
      <c r="A18" s="43"/>
      <c r="B18" s="59"/>
      <c r="C18" s="60"/>
      <c r="D18" s="60"/>
      <c r="E18" s="60"/>
      <c r="F18" s="60"/>
      <c r="G18" s="60"/>
      <c r="H18" s="60"/>
      <c r="I18" s="60"/>
      <c r="J18" s="60"/>
      <c r="K18" s="61"/>
    </row>
    <row r="19" spans="1:11" x14ac:dyDescent="0.25">
      <c r="A19" s="43"/>
      <c r="B19" s="59"/>
      <c r="C19" s="60"/>
      <c r="D19" s="60"/>
      <c r="E19" s="60"/>
      <c r="F19" s="60"/>
      <c r="G19" s="60"/>
      <c r="H19" s="60"/>
      <c r="I19" s="60"/>
      <c r="J19" s="60"/>
      <c r="K19" s="61"/>
    </row>
    <row r="20" spans="1:11" x14ac:dyDescent="0.25">
      <c r="A20" s="43"/>
      <c r="B20" s="59"/>
      <c r="C20" s="60"/>
      <c r="D20" s="60"/>
      <c r="E20" s="60"/>
      <c r="F20" s="60"/>
      <c r="G20" s="60"/>
      <c r="H20" s="60"/>
      <c r="I20" s="60"/>
      <c r="J20" s="60"/>
      <c r="K20" s="61"/>
    </row>
    <row r="21" spans="1:11" x14ac:dyDescent="0.25">
      <c r="A21" s="43"/>
      <c r="B21" s="51" t="s">
        <v>37</v>
      </c>
      <c r="C21" s="52"/>
      <c r="D21" s="52"/>
      <c r="E21" s="52"/>
      <c r="F21" s="52"/>
      <c r="G21" s="52"/>
      <c r="H21" s="52"/>
      <c r="I21" s="52"/>
      <c r="J21" s="52"/>
      <c r="K21" s="62"/>
    </row>
    <row r="22" spans="1:11" x14ac:dyDescent="0.25">
      <c r="A22" s="43"/>
      <c r="B22" s="49" t="s">
        <v>38</v>
      </c>
      <c r="C22" s="50"/>
      <c r="D22" s="50"/>
      <c r="E22" s="50"/>
      <c r="F22" s="50"/>
      <c r="G22" s="50"/>
      <c r="H22" s="50"/>
      <c r="I22" s="50"/>
      <c r="J22" s="50"/>
      <c r="K22" s="58"/>
    </row>
    <row r="23" spans="1:11" x14ac:dyDescent="0.25">
      <c r="A23" s="43"/>
      <c r="B23" s="59"/>
      <c r="C23" s="60"/>
      <c r="D23" s="60"/>
      <c r="E23" s="60"/>
      <c r="F23" s="60"/>
      <c r="G23" s="60"/>
      <c r="H23" s="60"/>
      <c r="I23" s="60"/>
      <c r="J23" s="60"/>
      <c r="K23" s="61"/>
    </row>
    <row r="24" spans="1:11" x14ac:dyDescent="0.25">
      <c r="B24" s="47" t="s">
        <v>39</v>
      </c>
      <c r="C24" s="48"/>
      <c r="D24" s="48"/>
      <c r="E24" s="48"/>
      <c r="F24" s="48"/>
      <c r="G24" s="48"/>
      <c r="H24" s="48"/>
      <c r="I24" s="48"/>
      <c r="J24" s="48"/>
      <c r="K24" s="57"/>
    </row>
    <row r="25" spans="1:11" x14ac:dyDescent="0.25">
      <c r="A25" s="43"/>
      <c r="B25" s="59"/>
      <c r="C25" s="60"/>
      <c r="D25" s="60"/>
      <c r="E25" s="60"/>
      <c r="F25" s="60"/>
      <c r="G25" s="60"/>
      <c r="H25" s="60"/>
      <c r="I25" s="60"/>
      <c r="J25" s="60"/>
      <c r="K25" s="61"/>
    </row>
    <row r="26" spans="1:11" x14ac:dyDescent="0.25">
      <c r="A26" s="43"/>
      <c r="B26" s="59"/>
      <c r="C26" s="60"/>
      <c r="D26" s="60"/>
      <c r="E26" s="60"/>
      <c r="F26" s="60"/>
      <c r="G26" s="60"/>
      <c r="H26" s="60"/>
      <c r="I26" s="60"/>
      <c r="J26" s="60"/>
      <c r="K26" s="61"/>
    </row>
    <row r="27" spans="1:11" x14ac:dyDescent="0.25">
      <c r="A27" s="43"/>
      <c r="B27" s="59"/>
      <c r="C27" s="60"/>
      <c r="D27" s="60"/>
      <c r="E27" s="60"/>
      <c r="F27" s="60"/>
      <c r="G27" s="60"/>
      <c r="H27" s="60"/>
      <c r="I27" s="60"/>
      <c r="J27" s="60"/>
      <c r="K27" s="61"/>
    </row>
    <row r="28" spans="1:11" x14ac:dyDescent="0.25">
      <c r="A28" s="44"/>
      <c r="B28" s="63"/>
      <c r="C28" s="64"/>
      <c r="D28" s="64"/>
      <c r="E28" s="64"/>
      <c r="F28" s="64"/>
      <c r="G28" s="64"/>
      <c r="H28" s="64"/>
      <c r="I28" s="64"/>
      <c r="J28" s="64"/>
      <c r="K28" s="65"/>
    </row>
  </sheetData>
  <sheetProtection algorithmName="SHA-512" hashValue="slQcprJuglopm8PLykspf3GA8Pneygq5kIRCU6HaAWiMZISP6n/rhCaAGjKJ1U/GVWx53upuXigOLeElO+3fEA==" saltValue="ofc0+1HiYCJ/rNsvPWtpdA==" spinCount="100000" sheet="1" objects="1" scenarios="1" selectLockedCells="1" selectUnlockedCells="1"/>
  <mergeCells count="18">
    <mergeCell ref="B17:K17"/>
    <mergeCell ref="B21:K21"/>
    <mergeCell ref="B22:K22"/>
    <mergeCell ref="B24:K24"/>
    <mergeCell ref="B11:K11"/>
    <mergeCell ref="B12:K12"/>
    <mergeCell ref="B13:K13"/>
    <mergeCell ref="B8:K8"/>
    <mergeCell ref="B9:K9"/>
    <mergeCell ref="B10:K10"/>
    <mergeCell ref="B14:K14"/>
    <mergeCell ref="B15:K15"/>
    <mergeCell ref="B16:K16"/>
    <mergeCell ref="A3:K3"/>
    <mergeCell ref="B4:K4"/>
    <mergeCell ref="B5:K5"/>
    <mergeCell ref="B6:K6"/>
    <mergeCell ref="B7:K7"/>
  </mergeCells>
  <hyperlinks>
    <hyperlink ref="B22" r:id="rId1" xr:uid="{DDAAE7DF-57E2-4728-8DCC-3992F2B6D4BC}"/>
    <hyperlink ref="B17" r:id="rId2" xr:uid="{3A027DBB-1CE8-4A19-B680-DA3F928E2F92}"/>
  </hyperlinks>
  <pageMargins left="0.7" right="0.7" top="0.78740157499999996" bottom="0.78740157499999996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Übersicht</vt:lpstr>
      <vt:lpstr>Setting Erklärung</vt:lpstr>
      <vt:lpstr>Übersicht!Druckbereich</vt:lpstr>
      <vt:lpstr>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 MGS-Metall</dc:creator>
  <cp:lastModifiedBy>Büro MGS-Metall</cp:lastModifiedBy>
  <cp:lastPrinted>2025-12-07T14:08:03Z</cp:lastPrinted>
  <dcterms:created xsi:type="dcterms:W3CDTF">2025-12-07T13:44:53Z</dcterms:created>
  <dcterms:modified xsi:type="dcterms:W3CDTF">2025-12-07T14:09:00Z</dcterms:modified>
</cp:coreProperties>
</file>